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67" documentId="8_{05EF7246-A186-4EF7-9283-D3816C0F164A}" xr6:coauthVersionLast="47" xr6:coauthVersionMax="47" xr10:uidLastSave="{7D5B00D1-B765-498F-AE88-5024036B86FC}"/>
  <bookViews>
    <workbookView xWindow="28680" yWindow="-30" windowWidth="29040" windowHeight="15720" xr2:uid="{8E6B7A42-BC3E-403A-80E1-4125918A08A1}"/>
  </bookViews>
  <sheets>
    <sheet name="Kalkulácia_hodinovej sadzb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<sst xmlns="http://schemas.openxmlformats.org/spreadsheetml/2006/main" count="57" uniqueCount="47">
  <si>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</si>
  <si>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</si>
  <si>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</si>
  <si>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</si>
  <si>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</si>
  <si>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</si>
  <si>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t>Počet odpracovaných hodín na projekte - podľa pravidiel Programu CSF max
1720 hod/rok</t>
  </si>
  <si>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</si>
  <si>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</si>
  <si>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</si>
  <si>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</si>
  <si>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</si>
  <si>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</si>
  <si>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</si>
  <si>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</si>
  <si>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</si>
  <si>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t>01/05/2024 -30/04/2025</t>
  </si>
  <si>
    <t xml:space="preserve">Z
</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</si>
  <si>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</si>
  <si>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</si>
  <si>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</si>
  <si>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01/12/2024 - 31/07/2025</t>
  </si>
  <si>
    <t>Pracovník 3</t>
  </si>
  <si>
    <t>01/02/2025 -31/05/2025</t>
  </si>
  <si>
    <t>Pracovník 4</t>
  </si>
  <si>
    <t>FO</t>
  </si>
  <si>
    <t>NA</t>
  </si>
  <si>
    <t>Preukazuje sa výkazmi práce, prípadne faktúrou s rozpisom činností podľa hodín
max. počet odpr. hodín podľa výkazov prác je max 1720 hod/rok</t>
  </si>
  <si>
    <t>Pracovník 5</t>
  </si>
  <si>
    <t>01/01/2025 -31/12/2025</t>
  </si>
  <si>
    <t>Poznámka:</t>
  </si>
  <si>
    <t xml:space="preserve">V prípade zjednodušeného vykazovanie osobných výdavov je možné si uplatniť len odmenu za odpracované hodiny, ale neuplatňuje sa: preplatenie dovolenky, ani sviatku a ani náhrada príjmu za pracovnú neschopnosť.   </t>
  </si>
  <si>
    <t xml:space="preserve"> </t>
  </si>
  <si>
    <t>Pomôcka k Fondu pracovného času</t>
  </si>
  <si>
    <t>mesiace</t>
  </si>
  <si>
    <t>počet pracovných hodín pri 8hod. Pracovnom čase</t>
  </si>
  <si>
    <t>Osobné výdavky môžete rozpočtovať formou:</t>
  </si>
  <si>
    <t xml:space="preserve">1. </t>
  </si>
  <si>
    <t>výpočtom hodinovej sadzby  - použité pri zjednodušenom vykazovaní</t>
  </si>
  <si>
    <t>2.</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</si>
  <si>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</si>
  <si>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</si>
  <si>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</si>
  <si>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</si>
  <si>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r>
      <t xml:space="preserve">Povinná sprievodná dokumentácia k rozpočtu
</t>
    </r>
    <r>
      <rPr>
        <b/>
        <sz val="11"/>
        <color theme="1"/>
        <rFont val="Aptos Narrow"/>
        <family val="2"/>
        <scheme val="minor"/>
      </rPr>
      <t xml:space="preserve">priložte ku každému pracovníkovi v rozpočte - v eGrante
</t>
    </r>
  </si>
  <si>
    <t xml:space="preserve">Príloha č. 1  Príručky k oprávnenosti výdavkov v Programe EEA Civil Society Fund Slovakia </t>
  </si>
  <si>
    <t xml:space="preserve"> Tabuľka na výpočet hodinovej sadzby – podklad na zjednodušené vykazovanie (SCOs)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</si>
</sst>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2" x14ac:knownFonts="1">
    <font>
      <sz val="11"/>
      <color theme="1"/>
      <name val="Aptos Narrow"/>
      <family val="2"/>
      <charset val="238"/>
      <scheme val="minor"/>
    </font>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b/>
      <sz val="11"/>
      <color theme="1"/>
      <name val="Aptos Narrow"/>
      <family val="2"/>
      <scheme val="minor"/>
    </font>
    <font>
      <sz val="11"/>
      <color theme="1"/>
      <name val="Aptos Narrow"/>
      <family val="2"/>
      <scheme val="minor"/>
    </font>
    <font>
      <sz val="11"/>
      <color rgb="FF000000"/>
      <name val="Aptos Narrow"/>
      <family val="2"/>
    </font>
    <font>
      <b/>
      <sz val="11"/>
      <color rgb="FF000000"/>
      <name val="Aptos Narrow"/>
      <family val="2"/>
    </font>
    <font>
      <sz val="11"/>
      <color theme="1"/>
      <name val="Calibri"/>
      <family val="2"/>
      <charset val="238"/>
    </font>
    <font>
      <sz val="11"/>
      <color rgb="FF000000"/>
      <name val="Calibri"/>
      <family val="2"/>
      <charset val="238"/>
    </font>
    <font>
      <b/>
      <sz val="11"/>
      <color rgb="FF000000"/>
      <name val="Calibri"/>
      <family val="2"/>
      <charset val="238"/>
    </font>
    <font>
      <sz val="12"/>
      <color theme="1"/>
      <name val="Aptos Narrow"/>
      <family val="2"/>
      <charset val="23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4" fillId="0" borderId="0" xfId="0" applyFont="1"/>
    <xf numFmtId="0" fontId="3" fillId="0" borderId="0" xfId="0" applyFont="1"/>
    <xf numFmtId="0" fontId="3" fillId="0" borderId="0" xfId="0" applyFont="1" applyAlignment="1">
      <alignment horizontal="left" vertical="center" inden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wrapText="1"/>
    </xf>
    <xf numFmtId="164" fontId="8" fillId="0" borderId="1" xfId="0" applyNumberFormat="1" applyFont="1" applyBorder="1" applyAlignment="1">
      <alignment vertical="center"/>
    </xf>
    <xf numFmtId="43" fontId="8" fillId="0" borderId="1" xfId="0" applyNumberFormat="1" applyFont="1" applyBorder="1" applyAlignment="1">
      <alignment vertical="center"/>
    </xf>
    <xf numFmtId="9" fontId="8" fillId="0" borderId="1" xfId="1" applyFont="1" applyBorder="1" applyAlignment="1">
      <alignment vertical="center"/>
    </xf>
    <xf numFmtId="2" fontId="8" fillId="0" borderId="1" xfId="0" applyNumberFormat="1" applyFont="1" applyBorder="1" applyAlignment="1">
      <alignment vertical="center"/>
    </xf>
    <xf numFmtId="0" fontId="8" fillId="0" borderId="0" xfId="0" applyFont="1"/>
    <xf numFmtId="0" fontId="0" fillId="0" borderId="1" xfId="0" applyBorder="1" applyAlignment="1">
      <alignment vertical="center"/>
    </xf>
    <xf numFmtId="9" fontId="8" fillId="0" borderId="1" xfId="1" applyFont="1" applyFill="1" applyBorder="1" applyAlignment="1">
      <alignment vertical="center"/>
    </xf>
    <xf numFmtId="0" fontId="0" fillId="0" borderId="0" xfId="0" applyAlignment="1">
      <alignment horizontal="center"/>
    </xf>
    <xf numFmtId="0" fontId="8" fillId="0" borderId="0" xfId="0" applyFont="1" applyAlignment="1">
      <alignment vertical="center"/>
    </xf>
    <xf numFmtId="164" fontId="0" fillId="0" borderId="0" xfId="0" applyNumberFormat="1"/>
    <xf numFmtId="164" fontId="2" fillId="0" borderId="0" xfId="0" applyNumberFormat="1" applyFont="1" applyAlignment="1">
      <alignment horizontal="center" vertical="center"/>
    </xf>
    <xf numFmtId="0" fontId="0" fillId="0" borderId="1" xfId="0" applyBorder="1"/>
    <xf numFmtId="0" fontId="0" fillId="0" borderId="1" xfId="0" applyBorder="1" applyAlignment="1">
      <alignment wrapText="1"/>
    </xf>
    <xf numFmtId="17" fontId="0" fillId="0" borderId="1" xfId="0" applyNumberFormat="1" applyBorder="1"/>
    <xf numFmtId="164" fontId="8" fillId="0" borderId="0" xfId="0" applyNumberFormat="1" applyFont="1"/>
    <xf numFmtId="0" fontId="5" fillId="0" borderId="0" xfId="0" applyFont="1"/>
    <xf numFmtId="0" fontId="11" fillId="0" borderId="0" xfId="0" applyFont="1"/>
    <xf numFmtId="0" fontId="0" fillId="0" borderId="5" xfId="0" applyBorder="1" applyAlignment="1">
      <alignment horizontal="center" vertical="center" wrapText="1"/>
    </xf>
    <xf numFmtId="0" fontId="0" fillId="0" borderId="6" xfId="0"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dimension ref="A1:M66"/>
  <sheetViews>
    <sheetView tabSelected="1" zoomScale="110" zoomScaleNormal="110" workbookViewId="0"/>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45</v>
      </c>
    </row>
    <row r="3" spans="1:13" x14ac:dyDescent="0.3">
      <c r="A3" s="1" t="s">
        <v>46</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1" t="s">
        <v>4</v>
      </c>
      <c r="B11" s="4" t="s">
        <v>5</v>
      </c>
      <c r="C11" s="5"/>
      <c r="D11" s="5"/>
      <c r="E11" s="5"/>
      <c r="F11" s="5"/>
      <c r="G11" s="5"/>
      <c r="H11" s="6"/>
      <c r="I11" s="40" t="s">
        <v>44</v>
      </c>
      <c r="J11" s="40" t="s">
        <v>6</v>
      </c>
      <c r="K11" s="40" t="s">
        <v>43</v>
      </c>
      <c r="L11" s="31" t="s">
        <v>7</v>
      </c>
      <c r="M11" s="9"/>
    </row>
    <row r="12" spans="1:13" ht="141.75" customHeight="1" x14ac:dyDescent="0.3">
      <c r="A12" s="41"/>
      <c r="B12" s="10" t="s">
        <v>8</v>
      </c>
      <c r="C12" s="7" t="s">
        <v>9</v>
      </c>
      <c r="D12" s="7" t="s">
        <v>10</v>
      </c>
      <c r="E12" s="11" t="s">
        <v>11</v>
      </c>
      <c r="F12" s="7" t="s">
        <v>12</v>
      </c>
      <c r="G12" s="11" t="s">
        <v>13</v>
      </c>
      <c r="H12" s="8" t="s">
        <v>14</v>
      </c>
      <c r="I12" s="40"/>
      <c r="J12" s="40"/>
      <c r="K12" s="40"/>
      <c r="L12" s="32"/>
      <c r="M12" s="9"/>
    </row>
    <row r="13" spans="1:13" s="18" customFormat="1" ht="39.75" customHeight="1" x14ac:dyDescent="0.3">
      <c r="A13" s="12" t="s">
        <v>15</v>
      </c>
      <c r="B13" s="12" t="s">
        <v>16</v>
      </c>
      <c r="C13" s="13" t="s">
        <v>17</v>
      </c>
      <c r="D13" s="13">
        <v>12</v>
      </c>
      <c r="E13" s="14">
        <v>25242.9</v>
      </c>
      <c r="F13" s="15">
        <f>SUM(B27:B38)</f>
        <v>1992</v>
      </c>
      <c r="G13" s="15">
        <v>1992</v>
      </c>
      <c r="H13" s="16">
        <f>ROUND(G13/F13,2)</f>
        <v>1</v>
      </c>
      <c r="I13" s="33" t="s">
        <v>18</v>
      </c>
      <c r="J13" s="17">
        <f>ROUND((1720/12*D13)*H13,2)</f>
        <v>1720</v>
      </c>
      <c r="K13" s="14">
        <f>E13/J13</f>
        <v>14.676104651162792</v>
      </c>
      <c r="L13" s="36" t="s">
        <v>19</v>
      </c>
      <c r="M13" s="28"/>
    </row>
    <row r="14" spans="1:13" ht="41.25" customHeight="1" x14ac:dyDescent="0.3">
      <c r="A14" s="19" t="s">
        <v>20</v>
      </c>
      <c r="B14" s="12" t="s">
        <v>21</v>
      </c>
      <c r="C14" s="13" t="s">
        <v>17</v>
      </c>
      <c r="D14" s="13">
        <v>8</v>
      </c>
      <c r="E14" s="14">
        <v>33013.620000000003</v>
      </c>
      <c r="F14" s="15">
        <f>SUM(B34:B41)</f>
        <v>1320</v>
      </c>
      <c r="G14" s="15">
        <v>1100</v>
      </c>
      <c r="H14" s="20">
        <f>ROUND(G14/F14,2)</f>
        <v>0.83</v>
      </c>
      <c r="I14" s="34"/>
      <c r="J14" s="17">
        <f t="shared" ref="J14:J15" si="0">ROUND((1720/12*D14)*H14,2)</f>
        <v>951.73</v>
      </c>
      <c r="K14" s="14">
        <f>E14/J14</f>
        <v>34.688010255009303</v>
      </c>
      <c r="L14" s="37"/>
      <c r="M14" s="18"/>
    </row>
    <row r="15" spans="1:13" ht="42" customHeight="1" x14ac:dyDescent="0.3">
      <c r="A15" s="12" t="s">
        <v>22</v>
      </c>
      <c r="B15" s="12" t="s">
        <v>23</v>
      </c>
      <c r="C15" s="13" t="s">
        <v>17</v>
      </c>
      <c r="D15" s="13">
        <v>4</v>
      </c>
      <c r="E15" s="14">
        <v>9321</v>
      </c>
      <c r="F15" s="15">
        <f>SUM(B36:B39)</f>
        <v>648</v>
      </c>
      <c r="G15" s="15">
        <v>300</v>
      </c>
      <c r="H15" s="20">
        <f>ROUND(G15/F15,2)</f>
        <v>0.46</v>
      </c>
      <c r="I15" s="34"/>
      <c r="J15" s="17">
        <f t="shared" si="0"/>
        <v>263.73</v>
      </c>
      <c r="K15" s="14">
        <f>E15/J15</f>
        <v>35.342964395404387</v>
      </c>
      <c r="L15" s="38"/>
    </row>
    <row r="16" spans="1:13" ht="66.599999999999994" customHeight="1" x14ac:dyDescent="0.3">
      <c r="A16" s="12" t="s">
        <v>24</v>
      </c>
      <c r="B16" s="12" t="s">
        <v>23</v>
      </c>
      <c r="C16" s="13" t="s">
        <v>25</v>
      </c>
      <c r="D16" s="13">
        <v>4</v>
      </c>
      <c r="E16" s="14">
        <f>4*1500</f>
        <v>6000</v>
      </c>
      <c r="F16" s="15" t="s">
        <v>26</v>
      </c>
      <c r="G16" s="15">
        <f>4*100</f>
        <v>400</v>
      </c>
      <c r="H16" s="16" t="s">
        <v>26</v>
      </c>
      <c r="I16" s="34"/>
      <c r="J16" s="17" t="s">
        <v>26</v>
      </c>
      <c r="K16" s="14">
        <f>E16/G16</f>
        <v>15</v>
      </c>
      <c r="L16" s="39" t="s">
        <v>27</v>
      </c>
    </row>
    <row r="17" spans="1:12" ht="66.599999999999994" customHeight="1" x14ac:dyDescent="0.3">
      <c r="A17" s="19" t="s">
        <v>28</v>
      </c>
      <c r="B17" s="12" t="s">
        <v>29</v>
      </c>
      <c r="C17" s="13" t="s">
        <v>25</v>
      </c>
      <c r="D17" s="13">
        <v>12</v>
      </c>
      <c r="E17" s="14">
        <f>12*1500</f>
        <v>18000</v>
      </c>
      <c r="F17" s="15" t="s">
        <v>26</v>
      </c>
      <c r="G17" s="15">
        <f>12*100</f>
        <v>1200</v>
      </c>
      <c r="H17" s="16" t="s">
        <v>26</v>
      </c>
      <c r="I17" s="35"/>
      <c r="J17" s="17" t="s">
        <v>26</v>
      </c>
      <c r="K17" s="14">
        <f>E17/G17</f>
        <v>15</v>
      </c>
      <c r="L17" s="39"/>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0" t="s">
        <v>33</v>
      </c>
      <c r="B21" s="40"/>
    </row>
    <row r="22" spans="1:12" ht="28.8" x14ac:dyDescent="0.3">
      <c r="A22" s="25" t="s">
        <v>34</v>
      </c>
      <c r="B22" s="26" t="s">
        <v>35</v>
      </c>
    </row>
    <row r="23" spans="1:12" x14ac:dyDescent="0.3">
      <c r="A23" s="27">
        <v>45292</v>
      </c>
      <c r="B23" s="25">
        <v>176</v>
      </c>
    </row>
    <row r="24" spans="1:12" x14ac:dyDescent="0.3">
      <c r="A24" s="27">
        <v>45323</v>
      </c>
      <c r="B24" s="25">
        <v>168</v>
      </c>
    </row>
    <row r="25" spans="1:12" x14ac:dyDescent="0.3">
      <c r="A25" s="27">
        <v>45352</v>
      </c>
      <c r="B25" s="25">
        <v>160</v>
      </c>
    </row>
    <row r="26" spans="1:12" x14ac:dyDescent="0.3">
      <c r="A26" s="27">
        <v>45383</v>
      </c>
      <c r="B26" s="25">
        <v>168</v>
      </c>
    </row>
    <row r="27" spans="1:12" x14ac:dyDescent="0.3">
      <c r="A27" s="27">
        <v>45413</v>
      </c>
      <c r="B27" s="25">
        <v>168</v>
      </c>
    </row>
    <row r="28" spans="1:12" x14ac:dyDescent="0.3">
      <c r="A28" s="27">
        <v>45444</v>
      </c>
      <c r="B28" s="25">
        <v>160</v>
      </c>
    </row>
    <row r="29" spans="1:12" x14ac:dyDescent="0.3">
      <c r="A29" s="27">
        <v>45474</v>
      </c>
      <c r="B29" s="25">
        <v>176</v>
      </c>
    </row>
    <row r="30" spans="1:12" x14ac:dyDescent="0.3">
      <c r="A30" s="27">
        <v>45505</v>
      </c>
      <c r="B30" s="25">
        <v>168</v>
      </c>
    </row>
    <row r="31" spans="1:12" x14ac:dyDescent="0.3">
      <c r="A31" s="27">
        <v>45536</v>
      </c>
      <c r="B31" s="25">
        <v>168</v>
      </c>
    </row>
    <row r="32" spans="1:12" x14ac:dyDescent="0.3">
      <c r="A32" s="27">
        <v>45566</v>
      </c>
      <c r="B32" s="25">
        <v>184</v>
      </c>
    </row>
    <row r="33" spans="1:5" x14ac:dyDescent="0.3">
      <c r="A33" s="27">
        <v>45597</v>
      </c>
      <c r="B33" s="25">
        <v>160</v>
      </c>
    </row>
    <row r="34" spans="1:5" x14ac:dyDescent="0.3">
      <c r="A34" s="27">
        <v>45627</v>
      </c>
      <c r="B34" s="25">
        <v>152</v>
      </c>
      <c r="C34">
        <f>SUM(B23:B34)</f>
        <v>2008</v>
      </c>
    </row>
    <row r="35" spans="1:5" x14ac:dyDescent="0.3">
      <c r="A35" s="27">
        <v>45658</v>
      </c>
      <c r="B35" s="25">
        <v>168</v>
      </c>
    </row>
    <row r="36" spans="1:5" x14ac:dyDescent="0.3">
      <c r="A36" s="27">
        <v>45689</v>
      </c>
      <c r="B36" s="25">
        <v>160</v>
      </c>
    </row>
    <row r="37" spans="1:5" x14ac:dyDescent="0.3">
      <c r="A37" s="27">
        <v>45717</v>
      </c>
      <c r="B37" s="25">
        <v>168</v>
      </c>
    </row>
    <row r="38" spans="1:5" x14ac:dyDescent="0.3">
      <c r="A38" s="27">
        <v>45748</v>
      </c>
      <c r="B38" s="25">
        <v>160</v>
      </c>
    </row>
    <row r="39" spans="1:5" x14ac:dyDescent="0.3">
      <c r="A39" s="27">
        <v>45778</v>
      </c>
      <c r="B39" s="25">
        <v>160</v>
      </c>
    </row>
    <row r="40" spans="1:5" x14ac:dyDescent="0.3">
      <c r="A40" s="27">
        <v>45809</v>
      </c>
      <c r="B40" s="25">
        <v>168</v>
      </c>
    </row>
    <row r="41" spans="1:5" x14ac:dyDescent="0.3">
      <c r="A41" s="27">
        <v>45839</v>
      </c>
      <c r="B41" s="25">
        <v>184</v>
      </c>
    </row>
    <row r="42" spans="1:5" x14ac:dyDescent="0.3">
      <c r="A42" s="27">
        <v>45870</v>
      </c>
      <c r="B42" s="25">
        <v>160</v>
      </c>
    </row>
    <row r="43" spans="1:5" x14ac:dyDescent="0.3">
      <c r="A43" s="27">
        <v>45901</v>
      </c>
      <c r="B43" s="25">
        <v>168</v>
      </c>
    </row>
    <row r="44" spans="1:5" x14ac:dyDescent="0.3">
      <c r="A44" s="27">
        <v>45931</v>
      </c>
      <c r="B44" s="25">
        <v>184</v>
      </c>
    </row>
    <row r="45" spans="1:5" x14ac:dyDescent="0.3">
      <c r="A45" s="27">
        <v>45962</v>
      </c>
      <c r="B45" s="25">
        <v>152</v>
      </c>
    </row>
    <row r="46" spans="1:5" x14ac:dyDescent="0.3">
      <c r="A46" s="27">
        <v>45992</v>
      </c>
      <c r="B46" s="25">
        <v>160</v>
      </c>
      <c r="C46">
        <f>SUM(B35:B46)</f>
        <v>1992</v>
      </c>
      <c r="E46" t="s">
        <v>32</v>
      </c>
    </row>
    <row r="47" spans="1:5" x14ac:dyDescent="0.3">
      <c r="A47" s="27">
        <v>46023</v>
      </c>
      <c r="B47" s="25"/>
    </row>
    <row r="48" spans="1:5" x14ac:dyDescent="0.3">
      <c r="A48" s="27">
        <v>46054</v>
      </c>
      <c r="B48" s="25"/>
    </row>
    <row r="49" spans="1:2" x14ac:dyDescent="0.3">
      <c r="A49" s="27">
        <v>46082</v>
      </c>
      <c r="B49" s="25"/>
    </row>
    <row r="50" spans="1:2" x14ac:dyDescent="0.3">
      <c r="A50" s="27">
        <v>46113</v>
      </c>
      <c r="B50" s="25"/>
    </row>
    <row r="51" spans="1:2" x14ac:dyDescent="0.3">
      <c r="A51" s="27">
        <v>46143</v>
      </c>
      <c r="B51" s="25"/>
    </row>
    <row r="52" spans="1:2" x14ac:dyDescent="0.3">
      <c r="A52" s="27">
        <v>46174</v>
      </c>
      <c r="B52" s="25"/>
    </row>
    <row r="53" spans="1:2" x14ac:dyDescent="0.3">
      <c r="A53" s="27">
        <v>46204</v>
      </c>
      <c r="B53" s="25"/>
    </row>
    <row r="54" spans="1:2" x14ac:dyDescent="0.3">
      <c r="A54" s="27">
        <v>46235</v>
      </c>
      <c r="B54" s="25"/>
    </row>
    <row r="55" spans="1:2" x14ac:dyDescent="0.3">
      <c r="A55" s="27">
        <v>46266</v>
      </c>
      <c r="B55" s="25"/>
    </row>
    <row r="56" spans="1:2" x14ac:dyDescent="0.3">
      <c r="A56" s="27">
        <v>46296</v>
      </c>
      <c r="B56" s="25"/>
    </row>
    <row r="57" spans="1:2" x14ac:dyDescent="0.3">
      <c r="A57" s="27">
        <v>46327</v>
      </c>
      <c r="B57" s="25"/>
    </row>
    <row r="58" spans="1:2" x14ac:dyDescent="0.3">
      <c r="A58" s="27">
        <v>46357</v>
      </c>
      <c r="B58" s="25"/>
    </row>
    <row r="62" spans="1:2" x14ac:dyDescent="0.3">
      <c r="A62" t="s">
        <v>36</v>
      </c>
    </row>
    <row r="63" spans="1:2" x14ac:dyDescent="0.3">
      <c r="A63" t="s">
        <v>37</v>
      </c>
      <c r="B63" t="s">
        <v>38</v>
      </c>
    </row>
    <row r="64" spans="1:2" x14ac:dyDescent="0.3">
      <c r="A64" t="s">
        <v>39</v>
      </c>
      <c r="B64" t="s">
        <v>40</v>
      </c>
    </row>
    <row r="65" spans="1:1" x14ac:dyDescent="0.3">
      <c r="A65" t="s">
        <v>41</v>
      </c>
    </row>
    <row r="66" spans="1:1" x14ac:dyDescent="0.3">
      <c r="A66" t="s">
        <v>42</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BC1338-D7A6-467F-A81F-BEE740E78E25}"/>
</file>

<file path=customXml/itemProps2.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3.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Príloha k oprávnenosti výdavkov (Príloha 1 k Príručke k oprávnenosti výdavkov)</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2026-01-30T11:41:55Z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Príloha k oprávnenosti výdavkov (Príloha 1 k Príručke k oprávnenosti výdavkov)</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08:08:51</vt:lpwstr>
  </property>
  <property fmtid="{D5CDD505-2E9C-101B-9397-08002B2CF9AE}" pid="10" name="GrACE date of creation">
    <vt:lpwstr>17-03-2026</vt:lpwstr>
  </property>
  <property fmtid="{D5CDD505-2E9C-101B-9397-08002B2CF9AE}" pid="11" name="GrACE version number and date">
    <vt:lpwstr>v1.0/17-03-2026</vt:lpwstr>
  </property>
  <property fmtid="{D5CDD505-2E9C-101B-9397-08002B2CF9AE}" pid="12" name="GrACE document classification">
    <vt:lpwstr>8.19.13 Call</vt:lpwstr>
  </property>
  <property fmtid="{D5CDD505-2E9C-101B-9397-08002B2CF9AE}" pid="13" name="GrACE reference ID">
    <vt:lpwstr>62747</vt:lpwstr>
  </property>
</Properties>
</file>