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pragert\Desktop\O2 DO POPRAWY_pl\poprawione\"/>
    </mc:Choice>
  </mc:AlternateContent>
  <xr:revisionPtr revIDLastSave="0" documentId="8_{596E1F0C-5FDA-4E0D-92D0-AF8FC6144CA9}" xr6:coauthVersionLast="47" xr6:coauthVersionMax="47" xr10:uidLastSave="{00000000-0000-0000-0000-000000000000}"/>
  <bookViews>
    <workbookView xWindow="-120" yWindow="-120" windowWidth="29040" windowHeight="15840" xr2:uid="{00000000-000D-0000-FFFF-FFFF00000000}"/>
  </bookViews>
  <sheets>
    <sheet name="Metodyka - pomoc operacyjn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1" l="1"/>
  <c r="C8" i="1"/>
  <c r="G15" i="1" s="1"/>
  <c r="C6" i="1"/>
  <c r="I13" i="1" s="1"/>
  <c r="I14" i="1" l="1"/>
  <c r="C13" i="1"/>
  <c r="D13" i="1"/>
  <c r="E13" i="1"/>
  <c r="C15" i="1"/>
  <c r="F15" i="1"/>
  <c r="H15" i="1"/>
  <c r="I15" i="1"/>
  <c r="I16" i="1" s="1"/>
  <c r="F13" i="1"/>
  <c r="D15" i="1"/>
  <c r="G13" i="1"/>
  <c r="E15" i="1"/>
  <c r="H13" i="1"/>
  <c r="F16" i="1" l="1"/>
  <c r="F14" i="1"/>
  <c r="E16" i="1"/>
  <c r="E14" i="1"/>
  <c r="D14" i="1"/>
  <c r="D16" i="1"/>
  <c r="H16" i="1"/>
  <c r="H14" i="1"/>
  <c r="G16" i="1"/>
  <c r="G14" i="1"/>
  <c r="C16" i="1"/>
  <c r="J16" i="1" s="1"/>
  <c r="J20" i="1" s="1"/>
  <c r="C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Mariusz Pulikowski</author>
  </authors>
  <commentList>
    <comment ref="C5" authorId="0" shapeId="0" xr:uid="{00000000-0006-0000-0000-000001000000}">
      <text>
        <r>
          <rPr>
            <sz val="11"/>
            <color theme="1"/>
            <rFont val="Czcionka tekstu podstawowego"/>
          </rPr>
          <t>Należy zastosować aktualna stopę SWAP (dla PLN) odpowiednią dla okresu realizacji zadań stanowiących pomoc operacyjną
Podana stopa dot. projektu 2 letniego. W przypadku projektu dłuższego/krótszego należy zmodyfikować wartość zgodnie z tabelą.</t>
        </r>
      </text>
    </comment>
    <comment ref="C7" authorId="0" shapeId="0" xr:uid="{00000000-0006-0000-0000-000002000000}">
      <text>
        <r>
          <rPr>
            <sz val="11"/>
            <color theme="1"/>
            <rFont val="Czcionka tekstu podstawowego"/>
          </rPr>
          <t>Należy zastosować stopę bazową aktualną na dzień łożenia wniosku</t>
        </r>
      </text>
    </comment>
  </commentList>
</comments>
</file>

<file path=xl/sharedStrings.xml><?xml version="1.0" encoding="utf-8"?>
<sst xmlns="http://schemas.openxmlformats.org/spreadsheetml/2006/main" count="21" uniqueCount="21">
  <si>
    <t>Wyliczenie maksymalnej kwoty pomocy operacyjnej metodą podstawową</t>
  </si>
  <si>
    <t>aktualna stopa swap*</t>
  </si>
  <si>
    <t>stopa rozsądnego zysku</t>
  </si>
  <si>
    <t>aktualna stopa bazowa**</t>
  </si>
  <si>
    <t>stopa dyskontowa</t>
  </si>
  <si>
    <t>razem</t>
  </si>
  <si>
    <r>
      <t xml:space="preserve">przychody projektu </t>
    </r>
    <r>
      <rPr>
        <sz val="10"/>
        <color rgb="FFFF0000"/>
        <rFont val="Tahoma"/>
        <family val="2"/>
      </rPr>
      <t>(związne z pomocą operacyjną)</t>
    </r>
  </si>
  <si>
    <r>
      <t>koszty kwalifikowane projektu</t>
    </r>
    <r>
      <rPr>
        <sz val="10"/>
        <color rgb="FFFF0000"/>
        <rFont val="Tahoma"/>
        <family val="2"/>
      </rPr>
      <t xml:space="preserve"> (pomoc operacyjna)</t>
    </r>
  </si>
  <si>
    <t>wartość nominalna pomocy</t>
  </si>
  <si>
    <t>wartość nominalna rozsądnego zysku</t>
  </si>
  <si>
    <t>współczynnik dyskontowania</t>
  </si>
  <si>
    <t>maksymalna kwota pomocy dla projektu (po zdyskontowaniu)</t>
  </si>
  <si>
    <r>
      <t xml:space="preserve">Maksymalna kwota dofinansowania - </t>
    </r>
    <r>
      <rPr>
        <sz val="10"/>
        <color rgb="FFFF0000"/>
        <rFont val="Tahoma"/>
        <family val="2"/>
      </rPr>
      <t>85%</t>
    </r>
    <r>
      <rPr>
        <sz val="10"/>
        <color theme="1"/>
        <rFont val="Tahoma"/>
        <family val="2"/>
      </rPr>
      <t xml:space="preserve"> kosztów kwalifikowalnych (</t>
    </r>
    <r>
      <rPr>
        <sz val="10"/>
        <color rgb="FFFF0000"/>
        <rFont val="Tahoma"/>
        <family val="2"/>
      </rPr>
      <t>95%</t>
    </r>
    <r>
      <rPr>
        <sz val="10"/>
        <color theme="1"/>
        <rFont val="Tahoma"/>
        <family val="2"/>
      </rPr>
      <t xml:space="preserve"> w przypadku NGO)</t>
    </r>
  </si>
  <si>
    <r>
      <t xml:space="preserve">Dopuszczalna kwota pomocy z </t>
    </r>
    <r>
      <rPr>
        <sz val="10"/>
        <color rgb="FFFF0000"/>
        <rFont val="Tahoma"/>
        <family val="2"/>
      </rPr>
      <t>Programu "Kultura" MF EOG 2021 - 2028 i NMF 2021 - 2028</t>
    </r>
  </si>
  <si>
    <t>kolorem żółtym wyróżniono komórki zawierające dane wejściowe (wprowadzane przez beneficjenta)</t>
  </si>
  <si>
    <t>komórki niewyróżnione zawierają wyniki pośrednich etapów wyliczeń</t>
  </si>
  <si>
    <t>kolorem zielonym wyróżniono komórkę zawierającą ostateczny wynik wyliczeń tj. maksymalną kwotę pomocy wg. metody podstawowej</t>
  </si>
  <si>
    <t xml:space="preserve"> * należy zastosować aktualną w dniu złożenia wniosku o dofinansowanie stopę swap dla okresu odpowiadającego okresowi realizacji projektu</t>
  </si>
  <si>
    <t xml:space="preserve">https://competition-policy.ec.europa.eu/state-aid/legislation/sgei/swap-rate-proxies_en </t>
  </si>
  <si>
    <t xml:space="preserve"> ** należy zastosować stopę bazową aktualną w dniu złożenia wniosku o dofinansowanie</t>
  </si>
  <si>
    <t xml:space="preserve">https://uokik.gov.pl/wyjasnienia-wzory-oraz-pomocne-pliki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</si>
</sst>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1">
    <font>
      <sz val="11"/>
      <color theme="1"/>
      <name val="Czcionka tekstu podstawowego"/>
    </font>
    <font>
      <sz val="11"/>
      <color theme="1"/>
      <name val="Czcionka tekstu podstawowego"/>
    </font>
    <font>
      <sz val="10"/>
      <color theme="1"/>
      <name val="Tahoma"/>
    </font>
    <font>
      <sz val="11"/>
      <color theme="10"/>
      <name val="Czcionka tekstu podstawowego"/>
    </font>
    <font>
      <sz val="11"/>
      <color theme="1"/>
      <name val="Neue Haas Grotesk Text Pro"/>
    </font>
    <font>
      <b/>
      <sz val="10"/>
      <color theme="1"/>
      <name val="Neue Haas Grotesk Text Pro"/>
    </font>
    <font>
      <sz val="10"/>
      <color theme="1"/>
      <name val="Neue Haas Grotesk Text Pro"/>
    </font>
    <font>
      <b/>
      <sz val="10"/>
      <name val="Neue Haas Grotesk Text Pro"/>
    </font>
    <font>
      <sz val="11"/>
      <color theme="10"/>
      <name val="Neue Haas Grotesk Text Pro"/>
    </font>
    <font>
      <sz val="10"/>
      <color rgb="FFFF0000"/>
      <name val="Tahoma"/>
      <family val="2"/>
    </font>
    <font>
      <sz val="10"/>
      <color theme="1"/>
      <name val="Tahoma"/>
      <family val="2"/>
    </font>
  </fonts>
  <fills count="5">
    <fill>
      <patternFill patternType="none"/>
    </fill>
    <fill>
      <patternFill patternType="gray125"/>
    </fill>
    <fill>
      <patternFill patternType="solid">
        <fgColor rgb="FFFFFF00"/>
      </patternFill>
    </fill>
    <fill>
      <patternFill patternType="solid">
        <fgColor theme="0"/>
      </patternFill>
    </fill>
    <fill>
      <patternFill patternType="solid">
        <fgColor rgb="FF00B05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24">
    <xf numFmtId="0" fontId="0" fillId="0" borderId="0" xfId="0"/>
    <xf numFmtId="0" fontId="0" fillId="0" borderId="0" xfId="0" applyAlignment="1">
      <alignment vertical="center"/>
    </xf>
    <xf numFmtId="0" fontId="2" fillId="0" borderId="0" xfId="0" applyFont="1" applyAlignment="1">
      <alignment vertical="center"/>
    </xf>
    <xf numFmtId="4" fontId="2" fillId="0" borderId="0" xfId="0" applyNumberFormat="1" applyFont="1" applyAlignment="1">
      <alignment vertical="center"/>
    </xf>
    <xf numFmtId="4" fontId="0" fillId="0" borderId="0" xfId="0" applyNumberFormat="1" applyAlignment="1">
      <alignment vertical="center"/>
    </xf>
    <xf numFmtId="0" fontId="4" fillId="0" borderId="0" xfId="0" applyNumberFormat="1" applyFont="1" applyFill="1" applyBorder="1"/>
    <xf numFmtId="0" fontId="5" fillId="0" borderId="0" xfId="0" applyNumberFormat="1" applyFont="1" applyFill="1" applyBorder="1"/>
    <xf numFmtId="0" fontId="6" fillId="0" borderId="1" xfId="0" applyNumberFormat="1" applyFont="1" applyFill="1" applyBorder="1" applyAlignment="1">
      <alignment vertical="center"/>
    </xf>
    <xf numFmtId="10" fontId="6" fillId="2" borderId="1" xfId="0" applyNumberFormat="1" applyFont="1" applyFill="1" applyBorder="1" applyAlignment="1">
      <alignment vertical="center"/>
    </xf>
    <xf numFmtId="164" fontId="6" fillId="0" borderId="1" xfId="0" applyNumberFormat="1" applyFont="1" applyFill="1" applyBorder="1" applyAlignment="1">
      <alignment vertical="center"/>
    </xf>
    <xf numFmtId="0" fontId="5" fillId="0" borderId="1" xfId="0" applyNumberFormat="1" applyFont="1" applyFill="1" applyBorder="1" applyAlignment="1">
      <alignment horizontal="center" vertical="center"/>
    </xf>
    <xf numFmtId="4" fontId="6" fillId="2" borderId="1" xfId="0" applyNumberFormat="1" applyFont="1" applyFill="1" applyBorder="1" applyAlignment="1">
      <alignment vertical="center"/>
    </xf>
    <xf numFmtId="4" fontId="6" fillId="0" borderId="1" xfId="0" applyNumberFormat="1" applyFont="1" applyFill="1" applyBorder="1" applyAlignment="1">
      <alignment vertical="center"/>
    </xf>
    <xf numFmtId="165" fontId="6" fillId="0" borderId="1" xfId="0" applyNumberFormat="1" applyFont="1" applyFill="1" applyBorder="1" applyAlignment="1">
      <alignment vertical="center"/>
    </xf>
    <xf numFmtId="4" fontId="5" fillId="3" borderId="1" xfId="0" applyNumberFormat="1" applyFont="1" applyFill="1" applyBorder="1" applyAlignment="1">
      <alignment vertical="center"/>
    </xf>
    <xf numFmtId="4" fontId="7" fillId="4" borderId="1" xfId="0" applyNumberFormat="1" applyFont="1" applyFill="1" applyBorder="1" applyAlignment="1">
      <alignment vertical="center"/>
    </xf>
    <xf numFmtId="0" fontId="6" fillId="0" borderId="0" xfId="0" applyNumberFormat="1" applyFont="1" applyFill="1" applyBorder="1" applyAlignment="1">
      <alignment vertical="center"/>
    </xf>
    <xf numFmtId="4" fontId="8" fillId="0" borderId="0" xfId="0" applyNumberFormat="1" applyFont="1" applyFill="1" applyBorder="1" applyAlignment="1">
      <alignment vertical="center"/>
    </xf>
    <xf numFmtId="0" fontId="6" fillId="0" borderId="2"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6" xfId="0" applyNumberFormat="1" applyFont="1" applyFill="1" applyBorder="1" applyAlignment="1">
      <alignment horizontal="center" vertical="center"/>
    </xf>
    <xf numFmtId="0" fontId="6" fillId="0" borderId="7" xfId="0" applyNumberFormat="1" applyFont="1" applyFill="1" applyBorder="1" applyAlignment="1">
      <alignment horizontal="center" vertical="center"/>
    </xf>
  </cellXfs>
  <cellStyles count="3">
    <cellStyle name="Hiperłącze" xfId="2" xr:uid="{00000000-0005-0000-0000-000000000000}"/>
    <cellStyle name="Normalny" xfId="0" builtinId="0"/>
    <cellStyle name="Procentowy"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c3b3bd746eac44f0" Type="http://schemas.microsoft.com/office/2017/10/relationships/person" Target="persons/person.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514350</xdr:colOff>
      <xdr:row>46</xdr:row>
      <xdr:rowOff>152400</xdr:rowOff>
    </xdr:to>
    <xdr:sp macro="" textlink="">
      <xdr:nvSpPr>
        <xdr:cNvPr id="1027" name="Text Box 3" hidden="1">
          <a:extLst>
            <a:ext uri="{FF2B5EF4-FFF2-40B4-BE49-F238E27FC236}">
              <a16:creationId xmlns:a16="http://schemas.microsoft.com/office/drawing/2014/main" id="{3DE0B191-2ACD-B37C-332B-05BF2B54660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xltc:personList xmlns:xltc="http://schemas.microsoft.com/office/spreadsheetml/2018/threadedcomments">
  <xltc:person displayName="Mariusz Pulikowski" id="{92585B30-06D6-E142-DC05-D793F94C95D4}"/>
</xltc:personList>
</file>

<file path=xl/theme/theme1.xml><?xml version="1.0" encoding="utf-8"?>
<a:theme xmlns:a="http://schemas.openxmlformats.org/drawingml/2006/main" name="Pakiet Office 2007–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workbookViewId="0"/>
  </sheetViews>
  <sheetFormatPr defaultRowHeight="14.25"/>
  <cols>
    <col min="1" max="1" width="9" style="2"/>
    <col min="2" max="2" width="50.375" style="2" customWidth="1"/>
    <col min="3" max="3" width="9.5" style="3" customWidth="1"/>
    <col min="4" max="9" width="9.875" style="3" customWidth="1"/>
    <col min="10" max="10" width="14.875" style="2" customWidth="1"/>
    <col min="11" max="11" width="10.375" style="1" customWidth="1"/>
    <col min="12" max="12" width="9" style="1"/>
  </cols>
  <sheetData>
    <row r="1" spans="1:10" ht="15">
      <c r="A1" s="5"/>
      <c r="B1" s="5"/>
      <c r="C1" s="5"/>
      <c r="D1" s="5"/>
      <c r="E1" s="5"/>
      <c r="F1" s="5"/>
      <c r="G1" s="5"/>
      <c r="H1" s="5"/>
      <c r="I1" s="5"/>
      <c r="J1" s="5"/>
    </row>
    <row r="2" spans="1:10" ht="15">
      <c r="A2" s="5"/>
      <c r="B2" s="6" t="s">
        <v>0</v>
      </c>
      <c r="C2" s="5"/>
      <c r="D2" s="5"/>
      <c r="E2" s="5"/>
      <c r="F2" s="5"/>
      <c r="G2" s="5"/>
      <c r="H2" s="5"/>
      <c r="I2" s="5"/>
      <c r="J2" s="5"/>
    </row>
    <row r="3" spans="1:10" ht="15">
      <c r="A3" s="5"/>
      <c r="B3" s="5"/>
      <c r="C3" s="5"/>
      <c r="D3" s="5"/>
      <c r="E3" s="5"/>
      <c r="F3" s="5"/>
      <c r="G3" s="5"/>
      <c r="H3" s="5"/>
      <c r="I3" s="5"/>
      <c r="J3" s="5"/>
    </row>
    <row r="4" spans="1:10" ht="20.100000000000001" customHeight="1">
      <c r="A4" s="5"/>
      <c r="B4" s="5"/>
      <c r="C4" s="5"/>
      <c r="D4" s="5"/>
      <c r="E4" s="5"/>
      <c r="F4" s="5"/>
      <c r="G4" s="5"/>
      <c r="H4" s="5"/>
      <c r="I4" s="5"/>
      <c r="J4" s="5"/>
    </row>
    <row r="5" spans="1:10" ht="20.100000000000001" customHeight="1">
      <c r="A5" s="5"/>
      <c r="B5" s="7" t="s">
        <v>1</v>
      </c>
      <c r="C5" s="8">
        <v>3.9800000000000002E-2</v>
      </c>
      <c r="D5" s="5"/>
      <c r="E5" s="5"/>
      <c r="F5" s="5"/>
      <c r="G5" s="5"/>
      <c r="H5" s="5"/>
      <c r="I5" s="5"/>
      <c r="J5" s="5"/>
    </row>
    <row r="6" spans="1:10" ht="20.100000000000001" customHeight="1">
      <c r="A6" s="5"/>
      <c r="B6" s="7" t="s">
        <v>2</v>
      </c>
      <c r="C6" s="9">
        <f>C5+1%</f>
        <v>4.9800000000000004E-2</v>
      </c>
      <c r="D6" s="5"/>
      <c r="E6" s="5"/>
      <c r="F6" s="5"/>
      <c r="G6" s="5"/>
      <c r="H6" s="5"/>
      <c r="I6" s="5"/>
      <c r="J6" s="5"/>
    </row>
    <row r="7" spans="1:10" ht="20.100000000000001" customHeight="1">
      <c r="A7" s="5"/>
      <c r="B7" s="7" t="s">
        <v>3</v>
      </c>
      <c r="C7" s="8">
        <v>4.2999999999999997E-2</v>
      </c>
      <c r="D7" s="5"/>
      <c r="E7" s="5"/>
      <c r="F7" s="5"/>
      <c r="G7" s="5"/>
      <c r="H7" s="5"/>
      <c r="I7" s="5"/>
      <c r="J7" s="5"/>
    </row>
    <row r="8" spans="1:10" ht="20.100000000000001" customHeight="1">
      <c r="A8" s="5"/>
      <c r="B8" s="7" t="s">
        <v>4</v>
      </c>
      <c r="C8" s="9">
        <f>C7+1%</f>
        <v>5.2999999999999999E-2</v>
      </c>
      <c r="D8" s="5"/>
      <c r="E8" s="5"/>
      <c r="F8" s="5"/>
      <c r="G8" s="5"/>
      <c r="H8" s="5"/>
      <c r="I8" s="5"/>
      <c r="J8" s="5"/>
    </row>
    <row r="9" spans="1:10" ht="20.100000000000001" customHeight="1">
      <c r="A9" s="5"/>
      <c r="B9" s="5"/>
      <c r="C9" s="5"/>
      <c r="D9" s="5"/>
      <c r="E9" s="5"/>
      <c r="F9" s="5"/>
      <c r="G9" s="5"/>
      <c r="H9" s="5"/>
      <c r="I9" s="5"/>
      <c r="J9" s="5"/>
    </row>
    <row r="10" spans="1:10" ht="20.100000000000001" customHeight="1">
      <c r="A10" s="5"/>
      <c r="B10" s="7"/>
      <c r="C10" s="10">
        <v>2027</v>
      </c>
      <c r="D10" s="10">
        <v>2028</v>
      </c>
      <c r="E10" s="10">
        <v>2029</v>
      </c>
      <c r="F10" s="10">
        <v>2030</v>
      </c>
      <c r="G10" s="10">
        <v>2031</v>
      </c>
      <c r="H10" s="10">
        <v>2032</v>
      </c>
      <c r="I10" s="10">
        <v>2033</v>
      </c>
      <c r="J10" s="10" t="s">
        <v>5</v>
      </c>
    </row>
    <row r="11" spans="1:10" ht="20.100000000000001" customHeight="1">
      <c r="A11" s="5"/>
      <c r="B11" s="7" t="s">
        <v>6</v>
      </c>
      <c r="C11" s="11"/>
      <c r="D11" s="11"/>
      <c r="E11" s="11"/>
      <c r="F11" s="11"/>
      <c r="G11" s="11"/>
      <c r="H11" s="11"/>
      <c r="I11" s="11"/>
      <c r="J11" s="18"/>
    </row>
    <row r="12" spans="1:10" ht="20.100000000000001" customHeight="1">
      <c r="A12" s="5"/>
      <c r="B12" s="7" t="s">
        <v>7</v>
      </c>
      <c r="C12" s="11"/>
      <c r="D12" s="11"/>
      <c r="E12" s="11"/>
      <c r="F12" s="11"/>
      <c r="G12" s="11"/>
      <c r="H12" s="11"/>
      <c r="I12" s="11"/>
      <c r="J12" s="19"/>
    </row>
    <row r="13" spans="1:10" ht="20.100000000000001" customHeight="1">
      <c r="A13" s="5"/>
      <c r="B13" s="7" t="s">
        <v>8</v>
      </c>
      <c r="C13" s="12">
        <f>(C12/(1-$C$6))-C11</f>
        <v>0</v>
      </c>
      <c r="D13" s="12">
        <f>(D12/(1-$C$6))-D11</f>
        <v>0</v>
      </c>
      <c r="E13" s="12">
        <f t="shared" ref="E13:I13" si="0">(E12/(1-$C$6))-E11</f>
        <v>0</v>
      </c>
      <c r="F13" s="12">
        <f t="shared" si="0"/>
        <v>0</v>
      </c>
      <c r="G13" s="12">
        <f t="shared" si="0"/>
        <v>0</v>
      </c>
      <c r="H13" s="12">
        <f t="shared" si="0"/>
        <v>0</v>
      </c>
      <c r="I13" s="12">
        <f t="shared" si="0"/>
        <v>0</v>
      </c>
      <c r="J13" s="19"/>
    </row>
    <row r="14" spans="1:10" ht="20.100000000000001" customHeight="1">
      <c r="A14" s="5"/>
      <c r="B14" s="7" t="s">
        <v>9</v>
      </c>
      <c r="C14" s="12">
        <f>C11+C13-C12</f>
        <v>0</v>
      </c>
      <c r="D14" s="12">
        <f t="shared" ref="D14:I14" si="1">D11+D13-D12</f>
        <v>0</v>
      </c>
      <c r="E14" s="12">
        <f t="shared" si="1"/>
        <v>0</v>
      </c>
      <c r="F14" s="12">
        <f t="shared" si="1"/>
        <v>0</v>
      </c>
      <c r="G14" s="12">
        <f t="shared" si="1"/>
        <v>0</v>
      </c>
      <c r="H14" s="12">
        <f t="shared" si="1"/>
        <v>0</v>
      </c>
      <c r="I14" s="12">
        <f t="shared" si="1"/>
        <v>0</v>
      </c>
      <c r="J14" s="19"/>
    </row>
    <row r="15" spans="1:10" ht="20.100000000000001" customHeight="1">
      <c r="A15" s="5"/>
      <c r="B15" s="7" t="s">
        <v>10</v>
      </c>
      <c r="C15" s="13">
        <f>1/(1+$C$8)^(C10-$C$10)</f>
        <v>1</v>
      </c>
      <c r="D15" s="13">
        <f>1/(1+$C$8)^(D10-$C$10)</f>
        <v>0.94966761633428309</v>
      </c>
      <c r="E15" s="13">
        <f>1/(1+$C$8)^(E10-$C$10)</f>
        <v>0.90186858151403904</v>
      </c>
      <c r="F15" s="13">
        <f t="shared" ref="F15:G15" si="2">1/(1+$C$8)^(F10-$C$10)</f>
        <v>0.85647538605321849</v>
      </c>
      <c r="G15" s="13">
        <f t="shared" si="2"/>
        <v>0.81336693832214479</v>
      </c>
      <c r="H15" s="13">
        <f>1/(1+$C$8)^(H10-$C$10)</f>
        <v>0.77242824152150513</v>
      </c>
      <c r="I15" s="13">
        <f>1/(1+$C$8)^(I10-$C$10)</f>
        <v>0.73355008691500956</v>
      </c>
      <c r="J15" s="20"/>
    </row>
    <row r="16" spans="1:10" ht="20.100000000000001" customHeight="1">
      <c r="A16" s="5"/>
      <c r="B16" s="7" t="s">
        <v>11</v>
      </c>
      <c r="C16" s="12">
        <f>C13*C15</f>
        <v>0</v>
      </c>
      <c r="D16" s="12">
        <f t="shared" ref="D16:H16" si="3">D13*D15</f>
        <v>0</v>
      </c>
      <c r="E16" s="12">
        <f>E13*E15</f>
        <v>0</v>
      </c>
      <c r="F16" s="12">
        <f t="shared" si="3"/>
        <v>0</v>
      </c>
      <c r="G16" s="12">
        <f t="shared" si="3"/>
        <v>0</v>
      </c>
      <c r="H16" s="12">
        <f t="shared" si="3"/>
        <v>0</v>
      </c>
      <c r="I16" s="12">
        <f>I13*I15</f>
        <v>0</v>
      </c>
      <c r="J16" s="14">
        <f>SUM(C16:I16)</f>
        <v>0</v>
      </c>
    </row>
    <row r="17" spans="1:11" ht="20.100000000000001" customHeight="1">
      <c r="A17" s="5"/>
      <c r="B17" s="5"/>
      <c r="C17" s="5"/>
      <c r="D17" s="5"/>
      <c r="E17" s="5"/>
      <c r="F17" s="5"/>
      <c r="G17" s="5"/>
      <c r="H17" s="5"/>
      <c r="I17" s="5"/>
      <c r="J17" s="5"/>
    </row>
    <row r="18" spans="1:11" ht="15">
      <c r="A18" s="5"/>
      <c r="B18" s="21" t="s">
        <v>12</v>
      </c>
      <c r="C18" s="22"/>
      <c r="D18" s="22"/>
      <c r="E18" s="22"/>
      <c r="F18" s="22"/>
      <c r="G18" s="22"/>
      <c r="H18" s="22"/>
      <c r="I18" s="23"/>
      <c r="J18" s="12">
        <f>0.85*(C12+D12+E12+F12+G12+H12+I12)</f>
        <v>0</v>
      </c>
      <c r="K18" s="4"/>
    </row>
    <row r="19" spans="1:11" ht="15">
      <c r="A19" s="5"/>
      <c r="B19" s="5"/>
      <c r="C19" s="5"/>
      <c r="D19" s="5"/>
      <c r="E19" s="5"/>
      <c r="F19" s="5"/>
      <c r="G19" s="5"/>
      <c r="H19" s="5"/>
      <c r="I19" s="5"/>
      <c r="J19" s="5"/>
    </row>
    <row r="20" spans="1:11" ht="15">
      <c r="A20" s="5"/>
      <c r="B20" s="21" t="s">
        <v>13</v>
      </c>
      <c r="C20" s="22"/>
      <c r="D20" s="22"/>
      <c r="E20" s="22"/>
      <c r="F20" s="22"/>
      <c r="G20" s="22"/>
      <c r="H20" s="22"/>
      <c r="I20" s="23"/>
      <c r="J20" s="15">
        <f>IF(J16&lt;J18,J16,J18)</f>
        <v>0</v>
      </c>
    </row>
    <row r="21" spans="1:11" ht="15">
      <c r="A21" s="5"/>
      <c r="B21" s="5"/>
      <c r="C21" s="5"/>
      <c r="D21" s="5"/>
      <c r="E21" s="5"/>
      <c r="F21" s="5"/>
      <c r="G21" s="5"/>
      <c r="H21" s="5"/>
      <c r="I21" s="5"/>
      <c r="J21" s="5"/>
    </row>
    <row r="22" spans="1:11" ht="15">
      <c r="A22" s="5"/>
      <c r="B22" s="16" t="s">
        <v>14</v>
      </c>
      <c r="C22" s="5"/>
      <c r="D22" s="5"/>
      <c r="E22" s="5"/>
      <c r="F22" s="5"/>
      <c r="G22" s="5"/>
      <c r="H22" s="5"/>
      <c r="I22" s="5"/>
      <c r="J22" s="5"/>
    </row>
    <row r="23" spans="1:11" ht="15">
      <c r="A23" s="5"/>
      <c r="B23" s="16" t="s">
        <v>15</v>
      </c>
      <c r="C23" s="5"/>
      <c r="D23" s="5"/>
      <c r="E23" s="5"/>
      <c r="F23" s="5"/>
      <c r="G23" s="5"/>
      <c r="H23" s="5"/>
      <c r="I23" s="5"/>
      <c r="J23" s="5"/>
    </row>
    <row r="24" spans="1:11" ht="15">
      <c r="A24" s="5"/>
      <c r="B24" s="16" t="s">
        <v>16</v>
      </c>
      <c r="C24" s="5"/>
      <c r="D24" s="5"/>
      <c r="E24" s="5"/>
      <c r="F24" s="5"/>
      <c r="G24" s="5"/>
      <c r="H24" s="5"/>
      <c r="I24" s="5"/>
      <c r="J24" s="5"/>
    </row>
    <row r="25" spans="1:11" ht="15">
      <c r="A25" s="5"/>
      <c r="B25" s="16" t="s">
        <v>17</v>
      </c>
      <c r="C25" s="5"/>
      <c r="D25" s="5"/>
      <c r="E25" s="5"/>
      <c r="F25" s="5"/>
      <c r="G25" s="5"/>
      <c r="H25" s="5"/>
      <c r="I25" s="17" t="s">
        <v>18</v>
      </c>
      <c r="J25" s="5"/>
    </row>
    <row r="26" spans="1:11" ht="15">
      <c r="A26" s="5"/>
      <c r="B26" s="16" t="s">
        <v>19</v>
      </c>
      <c r="C26" s="5"/>
      <c r="D26" s="5"/>
      <c r="E26" s="17" t="s">
        <v>20</v>
      </c>
      <c r="F26" s="5"/>
      <c r="G26" s="5"/>
      <c r="H26" s="5"/>
      <c r="I26" s="5"/>
      <c r="J26" s="5"/>
    </row>
  </sheetData>
  <mergeCells count="3">
    <mergeCell ref="J11:J15"/>
    <mergeCell ref="B18:I18"/>
    <mergeCell ref="B20:I20"/>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11 - Pomoc_operacyjna_kalkulacja_EOG</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2026-06-26T09:06:29Z</dcterms:created>
  <dcterms:modified xsi:type="dcterms:W3CDTF">2026-06-26T09:06:29Z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11 - Pomoc_operacyjna_kalkulacja_EOG</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05:59:32</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64523</vt:lpwstr>
  </property>
</Properties>
</file>