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Warka\users2$\adyrkacz\My Documents\EOG\27.07.2026\"/>
    </mc:Choice>
  </mc:AlternateContent>
  <workbookProtection workbookAlgorithmName="SHA-512" workbookHashValue="Cs4yIaYxUXNAx0B9rVfMHD5jsqctqvwM4SZy2MD2yGr3GgskAiO9I2B7+76h/zgmzNEiBgpYNoENJGh+VTyXyw==" workbookSaltValue="c2h6ENEZeQ4X9B/7Jcl3bw==" workbookSpinCount="100000" lockStructure="1"/>
  <bookViews>
    <workbookView xWindow="-105" yWindow="-105" windowWidth="19425" windowHeight="10425"/>
  </bookViews>
  <sheets>
    <sheet name="Step I and Step II" sheetId="68" r:id="rId1"/>
    <sheet name="Clawback" sheetId="72" state="hidden" r:id="rId2"/>
  </sheets>
  <externalReferences>
    <externalReference r:id="rId3"/>
  </externalReferences>
  <definedNames>
    <definedName name="baseEcoBenefits" localSheetId="1">#REF!</definedName>
    <definedName name="baseEcoBenefits" localSheetId="0">#REF!</definedName>
    <definedName name="baseEcoBenefits">#REF!</definedName>
    <definedName name="baseEcoCostsA" localSheetId="1">#REF!</definedName>
    <definedName name="baseEcoCostsA" localSheetId="0">#REF!</definedName>
    <definedName name="baseEcoCostsA">#REF!</definedName>
    <definedName name="baseEcoCostsB" localSheetId="1">#REF!</definedName>
    <definedName name="baseEcoCostsB" localSheetId="0">#REF!</definedName>
    <definedName name="baseEcoCostsB">#REF!</definedName>
    <definedName name="baseENPV" localSheetId="1">#REF!</definedName>
    <definedName name="baseENPV" localSheetId="0">#REF!</definedName>
    <definedName name="baseENPV">#REF!</definedName>
    <definedName name="baseFNPVK" localSheetId="1">#REF!</definedName>
    <definedName name="baseFNPVK" localSheetId="0">#REF!</definedName>
    <definedName name="baseFNPVK">#REF!</definedName>
    <definedName name="baseInvestment" localSheetId="1">#REF!</definedName>
    <definedName name="baseInvestment" localSheetId="0">#REF!</definedName>
    <definedName name="baseInvestment">#REF!</definedName>
    <definedName name="baseOandM" localSheetId="1">#REF!</definedName>
    <definedName name="baseOandM" localSheetId="0">#REF!</definedName>
    <definedName name="baseOandM">#REF!</definedName>
    <definedName name="baseResidual" localSheetId="1">#REF!</definedName>
    <definedName name="baseResidual" localSheetId="0">#REF!</definedName>
    <definedName name="baseResidual">#REF!</definedName>
    <definedName name="baseRevenues" localSheetId="1">#REF!</definedName>
    <definedName name="baseRevenues" localSheetId="0">#REF!</definedName>
    <definedName name="baseRevenues">#REF!</definedName>
    <definedName name="baseTaxShieldDepreciation" localSheetId="1">#REF!</definedName>
    <definedName name="baseTaxShieldDepreciation" localSheetId="0">#REF!</definedName>
    <definedName name="baseTaxShieldDepreciation">#REF!</definedName>
    <definedName name="Benefit_ratio" localSheetId="1">#REF!</definedName>
    <definedName name="Benefit_ratio" localSheetId="0">#REF!</definedName>
    <definedName name="Benefit_ratio">#REF!</definedName>
    <definedName name="billion" localSheetId="1">#REF!</definedName>
    <definedName name="billion" localSheetId="0">#REF!</definedName>
    <definedName name="billion">#REF!</definedName>
    <definedName name="Currency" localSheetId="1">#REF!</definedName>
    <definedName name="Currency" localSheetId="0">#REF!</definedName>
    <definedName name="Currency">#REF!</definedName>
    <definedName name="endMacro" localSheetId="1">#REF!</definedName>
    <definedName name="endMacro" localSheetId="0">#REF!</definedName>
    <definedName name="endMacro">#REF!</definedName>
    <definedName name="lowerEcoBenefits" localSheetId="1">#REF!</definedName>
    <definedName name="lowerEcoBenefits" localSheetId="0">#REF!</definedName>
    <definedName name="lowerEcoBenefits">#REF!</definedName>
    <definedName name="lowerEcoCostsA" localSheetId="1">#REF!</definedName>
    <definedName name="lowerEcoCostsA" localSheetId="0">#REF!</definedName>
    <definedName name="lowerEcoCostsA">#REF!</definedName>
    <definedName name="lowerEcoCostsB" localSheetId="1">#REF!</definedName>
    <definedName name="lowerEcoCostsB" localSheetId="0">#REF!</definedName>
    <definedName name="lowerEcoCostsB">#REF!</definedName>
    <definedName name="lowerENPV" localSheetId="1">#REF!</definedName>
    <definedName name="lowerENPV" localSheetId="0">#REF!</definedName>
    <definedName name="lowerENPV">#REF!</definedName>
    <definedName name="lowerFNPVK" localSheetId="1">#REF!</definedName>
    <definedName name="lowerFNPVK" localSheetId="0">#REF!</definedName>
    <definedName name="lowerFNPVK">#REF!</definedName>
    <definedName name="lowerInvestment" localSheetId="1">#REF!</definedName>
    <definedName name="lowerInvestment" localSheetId="0">#REF!</definedName>
    <definedName name="lowerInvestment">#REF!</definedName>
    <definedName name="lowerOandM" localSheetId="1">#REF!</definedName>
    <definedName name="lowerOandM" localSheetId="0">#REF!</definedName>
    <definedName name="lowerOandM">#REF!</definedName>
    <definedName name="lowerRevenues" localSheetId="1">#REF!</definedName>
    <definedName name="lowerRevenues" localSheetId="0">#REF!</definedName>
    <definedName name="lowerRevenues">#REF!</definedName>
    <definedName name="meanENPV">[1]Sensitivity!$E$52</definedName>
    <definedName name="meanFNPVK">[1]Sensitivity!$E$24</definedName>
    <definedName name="million" localSheetId="1">#REF!</definedName>
    <definedName name="million" localSheetId="0">#REF!</definedName>
    <definedName name="million">#REF!</definedName>
    <definedName name="printOutCalc1" localSheetId="1">#REF!</definedName>
    <definedName name="printOutCalc1" localSheetId="0">#REF!</definedName>
    <definedName name="printOutCalc1">#REF!</definedName>
    <definedName name="printOutCalc2" localSheetId="1">#REF!</definedName>
    <definedName name="printOutCalc2" localSheetId="0">#REF!</definedName>
    <definedName name="printOutCalc2">#REF!</definedName>
    <definedName name="printOutInput" localSheetId="1">#REF!</definedName>
    <definedName name="printOutInput" localSheetId="0">#REF!</definedName>
    <definedName name="printOutInput">#REF!</definedName>
    <definedName name="Project_type" localSheetId="1">#REF!</definedName>
    <definedName name="Project_type" localSheetId="0">#REF!</definedName>
    <definedName name="Project_type">#REF!</definedName>
    <definedName name="Qualitative_risk" localSheetId="1">#REF!</definedName>
    <definedName name="Qualitative_risk" localSheetId="0">#REF!</definedName>
    <definedName name="Qualitative_risk">#REF!</definedName>
    <definedName name="Revenue_switch" localSheetId="1">#REF!</definedName>
    <definedName name="Revenue_switch" localSheetId="0">#REF!</definedName>
    <definedName name="Revenue_switch">#REF!</definedName>
    <definedName name="Second_Sensitivity" localSheetId="1">#REF!</definedName>
    <definedName name="Second_Sensitivity" localSheetId="0">#REF!</definedName>
    <definedName name="Second_Sensitivity">#REF!</definedName>
    <definedName name="stdevENPV">[1]Sensitivity!$G$52</definedName>
    <definedName name="stdevFNPVK">[1]Sensitivity!$G$24</definedName>
    <definedName name="taxRate" localSheetId="1">#REF!</definedName>
    <definedName name="taxRate" localSheetId="0">#REF!</definedName>
    <definedName name="taxRate">#REF!</definedName>
    <definedName name="thousand" localSheetId="1">#REF!</definedName>
    <definedName name="thousand" localSheetId="0">#REF!</definedName>
    <definedName name="thousand">#REF!</definedName>
    <definedName name="totalIterations" localSheetId="1">#REF!</definedName>
    <definedName name="totalIterations" localSheetId="0">#REF!</definedName>
    <definedName name="totalIterations">#REF!</definedName>
    <definedName name="upperEcoBenefits" localSheetId="1">#REF!</definedName>
    <definedName name="upperEcoBenefits" localSheetId="0">#REF!</definedName>
    <definedName name="upperEcoBenefits">#REF!</definedName>
    <definedName name="upperEcoCostsA" localSheetId="1">#REF!</definedName>
    <definedName name="upperEcoCostsA" localSheetId="0">#REF!</definedName>
    <definedName name="upperEcoCostsA">#REF!</definedName>
    <definedName name="upperEcoCostsB" localSheetId="1">#REF!</definedName>
    <definedName name="upperEcoCostsB" localSheetId="0">#REF!</definedName>
    <definedName name="upperEcoCostsB">#REF!</definedName>
    <definedName name="upperInvestment" localSheetId="1">#REF!</definedName>
    <definedName name="upperInvestment" localSheetId="0">#REF!</definedName>
    <definedName name="upperInvestment">#REF!</definedName>
    <definedName name="upperOandM" localSheetId="1">#REF!</definedName>
    <definedName name="upperOandM" localSheetId="0">#REF!</definedName>
    <definedName name="upperOandM">#REF!</definedName>
    <definedName name="upperRevenues" localSheetId="1">#REF!</definedName>
    <definedName name="upperRevenues" localSheetId="0">#REF!</definedName>
    <definedName name="upperRevenues">#REF!</definedName>
    <definedName name="Workbook.Author" localSheetId="1">#REF!</definedName>
    <definedName name="Workbook.Author" localSheetId="0">#REF!</definedName>
    <definedName name="Workbook.Author">#REF!</definedName>
    <definedName name="Workbook.Authors_Email_Address" localSheetId="1">#REF!</definedName>
    <definedName name="Workbook.Authors_Email_Address" localSheetId="0">#REF!</definedName>
    <definedName name="Workbook.Authors_Email_Address">#REF!</definedName>
    <definedName name="Workbook.Objective" localSheetId="1">#REF!</definedName>
    <definedName name="Workbook.Objective" localSheetId="0">#REF!</definedName>
    <definedName name="Workbook.Objective">#REF!</definedName>
    <definedName name="Workbook.Status" localSheetId="1">#REF!</definedName>
    <definedName name="Workbook.Status" localSheetId="0">#REF!</definedName>
    <definedName name="Workbook.Status">#REF!</definedName>
    <definedName name="Workbook.Title" localSheetId="1">#REF!</definedName>
    <definedName name="Workbook.Title" localSheetId="0">#REF!</definedName>
    <definedName name="Workbook.Title">#REF!</definedName>
    <definedName name="Workbook.Version" localSheetId="1">#REF!</definedName>
    <definedName name="Workbook.Version" localSheetId="0">#REF!</definedName>
    <definedName name="Workbook.Version">#REF!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1" i="68" l="1"/>
  <c r="F15" i="68"/>
  <c r="G15" i="68"/>
  <c r="H15" i="68"/>
  <c r="E21" i="68"/>
  <c r="E20" i="68"/>
  <c r="I40" i="68" l="1"/>
  <c r="H22" i="68" l="1"/>
  <c r="G22" i="68" l="1"/>
  <c r="I22" i="68"/>
  <c r="J22" i="68"/>
  <c r="K22" i="68"/>
  <c r="L22" i="68"/>
  <c r="M22" i="68"/>
  <c r="N22" i="68"/>
  <c r="O22" i="68"/>
  <c r="F22" i="68"/>
  <c r="E22" i="68" l="1"/>
  <c r="C25" i="72"/>
  <c r="D25" i="72"/>
  <c r="E25" i="72"/>
  <c r="F25" i="72"/>
  <c r="G25" i="72"/>
  <c r="H25" i="72"/>
  <c r="I25" i="72"/>
  <c r="J25" i="72"/>
  <c r="K25" i="72"/>
  <c r="L25" i="72"/>
  <c r="H13" i="68" l="1"/>
  <c r="G13" i="68"/>
  <c r="F13" i="68"/>
  <c r="G40" i="68" l="1"/>
  <c r="H40" i="68"/>
  <c r="F40" i="68"/>
  <c r="I15" i="68"/>
  <c r="J15" i="68"/>
  <c r="J13" i="68" s="1"/>
  <c r="K15" i="68"/>
  <c r="K16" i="68" s="1"/>
  <c r="L15" i="68"/>
  <c r="L16" i="68" s="1"/>
  <c r="M15" i="68"/>
  <c r="M41" i="68" s="1"/>
  <c r="M40" i="68" s="1"/>
  <c r="N15" i="68"/>
  <c r="O15" i="68"/>
  <c r="O16" i="68" s="1"/>
  <c r="M16" i="68" l="1"/>
  <c r="O41" i="68"/>
  <c r="O40" i="68" s="1"/>
  <c r="K40" i="68"/>
  <c r="L41" i="68"/>
  <c r="L40" i="68" s="1"/>
  <c r="J16" i="68"/>
  <c r="I13" i="68"/>
  <c r="N41" i="68"/>
  <c r="N40" i="68" s="1"/>
  <c r="J41" i="68"/>
  <c r="J40" i="68" s="1"/>
  <c r="N16" i="68"/>
  <c r="E13" i="68" l="1"/>
  <c r="E24" i="68" s="1"/>
  <c r="E25" i="68"/>
  <c r="E27" i="68" s="1"/>
  <c r="E29" i="68" l="1"/>
  <c r="D8" i="72"/>
  <c r="E8" i="72"/>
  <c r="F8" i="72"/>
  <c r="G8" i="72"/>
  <c r="H8" i="72"/>
  <c r="I8" i="72"/>
  <c r="J8" i="72"/>
  <c r="K8" i="72"/>
  <c r="L8" i="72"/>
  <c r="E31" i="68" l="1"/>
  <c r="E45" i="68"/>
  <c r="E49" i="68" s="1"/>
  <c r="D15" i="72"/>
  <c r="E15" i="72" s="1"/>
  <c r="F15" i="72" s="1"/>
  <c r="F14" i="72" s="1"/>
  <c r="C8" i="72"/>
  <c r="D14" i="72" l="1"/>
  <c r="C14" i="72"/>
  <c r="E14" i="72"/>
  <c r="G15" i="72"/>
  <c r="H15" i="72" l="1"/>
  <c r="C11" i="72" l="1"/>
  <c r="C16" i="72"/>
  <c r="C10" i="72"/>
  <c r="G14" i="72"/>
  <c r="H14" i="72"/>
  <c r="I15" i="72"/>
  <c r="I14" i="72" l="1"/>
  <c r="J15" i="72"/>
  <c r="J14" i="72" l="1"/>
  <c r="K15" i="72"/>
  <c r="K14" i="72" l="1"/>
  <c r="L15" i="72"/>
  <c r="L14" i="72" l="1"/>
  <c r="D16" i="72" l="1"/>
  <c r="D10" i="72" l="1"/>
  <c r="D11" i="72"/>
  <c r="F16" i="72" l="1"/>
  <c r="E10" i="72"/>
  <c r="E16" i="72"/>
  <c r="E11" i="72"/>
  <c r="F11" i="72" l="1"/>
  <c r="G11" i="72"/>
  <c r="G16" i="72"/>
  <c r="F10" i="72"/>
  <c r="G10" i="72"/>
  <c r="H10" i="72" l="1"/>
  <c r="H16" i="72"/>
  <c r="H11" i="72"/>
  <c r="J11" i="72" l="1"/>
  <c r="I10" i="72"/>
  <c r="I16" i="72"/>
  <c r="I11" i="72"/>
  <c r="J16" i="72" l="1"/>
  <c r="J10" i="72"/>
  <c r="K11" i="72"/>
  <c r="K10" i="72" l="1"/>
  <c r="K16" i="72"/>
  <c r="L10" i="72"/>
  <c r="L16" i="72"/>
  <c r="L11" i="72"/>
  <c r="B18" i="72" l="1"/>
  <c r="B20" i="72" s="1"/>
</calcChain>
</file>

<file path=xl/comments1.xml><?xml version="1.0" encoding="utf-8"?>
<comments xmlns="http://schemas.openxmlformats.org/spreadsheetml/2006/main">
  <authors>
    <author>Mariusz Pulikowski</author>
  </authors>
  <commentList>
    <comment ref="F12" authorId="0" shapeId="0">
      <text>
        <r>
          <rPr>
            <sz val="9"/>
            <color indexed="81"/>
            <rFont val="Tahoma"/>
            <family val="2"/>
            <charset val="238"/>
          </rPr>
          <t>Należy zastosować stopę procentową na dzień złożenia wniosku. 
W przypadku, w którym wartość stopy referencyjnej w dniu podpisania umowy o dofinansowanie będzie się różnić od wartości stopy referencyjnej w dokumentacji projektowej, Beneficjent będzie zobowiązany do ponownego przeliczenia wartości pomocy inwestycyjnej w oparciu o stopę procentową aktualną na dzień podpisania umowy.</t>
        </r>
      </text>
    </comment>
    <comment ref="E47" authorId="0" shapeId="0">
      <text>
        <r>
          <rPr>
            <sz val="9"/>
            <color indexed="81"/>
            <rFont val="Tahoma"/>
            <family val="2"/>
            <charset val="238"/>
          </rPr>
          <t>Należy zastosować właściwą stopę dofinansowania ze środków MF EOG (85% albo  95%)</t>
        </r>
        <r>
          <rPr>
            <sz val="9"/>
            <color indexed="81"/>
            <rFont val="Tahoma"/>
            <charset val="1"/>
          </rPr>
          <t xml:space="preserve">
</t>
        </r>
      </text>
    </comment>
  </commentList>
</comments>
</file>

<file path=xl/sharedStrings.xml><?xml version="1.0" encoding="utf-8"?>
<sst xmlns="http://schemas.openxmlformats.org/spreadsheetml/2006/main" count="65" uniqueCount="38">
  <si>
    <t xml:space="preserve">NPV </t>
  </si>
  <si>
    <t>%</t>
  </si>
  <si>
    <t>PLN</t>
  </si>
  <si>
    <t xml:space="preserve">Zysk netto </t>
  </si>
  <si>
    <t>[1] Zysk/strata netto związany z projektem dla roku obrachunkowego</t>
  </si>
  <si>
    <t>Tekst</t>
  </si>
  <si>
    <t>Komórki do wypełnienia przez Wnioskodawców</t>
  </si>
  <si>
    <t>Komórki do obliczeń pośrednich (nie należy modyfikować)</t>
  </si>
  <si>
    <t>Krok I: Obliczenie maksymalnej wielkości dofinansowania ze środków publicznych</t>
  </si>
  <si>
    <t>Rok</t>
  </si>
  <si>
    <t>Koszty kwalifikowane wg GBER</t>
  </si>
  <si>
    <t>Koszty bez VAT</t>
  </si>
  <si>
    <t>VAT(nieodzyskiwalny, kwalifikowalny wg GBER)</t>
  </si>
  <si>
    <t>Obliczenie Zysku Operacyjnego</t>
  </si>
  <si>
    <t>Przychody</t>
  </si>
  <si>
    <t>Koszty Operacyjne</t>
  </si>
  <si>
    <t>Zysk Operacyjny</t>
  </si>
  <si>
    <t>Zysk Operacyjny (ZO)</t>
  </si>
  <si>
    <t xml:space="preserve">Czy Zysk Operacyjny &lt; 0 </t>
  </si>
  <si>
    <t>Koszty kwalifikowlne wg GBER (KK(GBER))</t>
  </si>
  <si>
    <t>Maksymalna wielkość pomocy inwestycyjnej (zdyskontowana) (MaxPI)</t>
  </si>
  <si>
    <t>Maksymalna wartość pomocy inwestycyjnej nominalna (niezdyskontowana) (MaxPIn)</t>
  </si>
  <si>
    <t>Obliczenie Kosztów Kwalifikowalnych wg GBER</t>
  </si>
  <si>
    <t>VAT (odzyskiwalny, niekwlifikowalny wg GBER)</t>
  </si>
  <si>
    <t>Pozostale koszty</t>
  </si>
  <si>
    <t>Załącznik I</t>
  </si>
  <si>
    <t>[2] Maksymalny poziom zysku rozsądnego (w oparciu o rentowność sprzedaży)</t>
  </si>
  <si>
    <t>(*) max. poziom sprzedaży (stopa swap + 100)</t>
  </si>
  <si>
    <t>Skumulowana wartość na koniec okresu</t>
  </si>
  <si>
    <t>Wartość do zwrotu</t>
  </si>
  <si>
    <t>Komórki zawierające wyniki (nie należy modyfikować)</t>
  </si>
  <si>
    <t>Różnica [1]-[2]</t>
  </si>
  <si>
    <t>Strata netto</t>
  </si>
  <si>
    <t>Poziom dofinansowania</t>
  </si>
  <si>
    <t>Podstawa do obliczenia kwoty pomocy z MF EOG</t>
  </si>
  <si>
    <t>Grant MF EOG</t>
  </si>
  <si>
    <t xml:space="preserve">Koszty niekwalifikowalne w ramach Programu (które zostały uwzględnione jako koszty kwalifikowalne wg GBER) </t>
  </si>
  <si>
    <t>Krok II. Obliczenie wielkości dofinansowania środkami MF EOG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</si>
</sst>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5">
    <numFmt numFmtId="43" formatCode="_-* #,##0.00_-;\-* #,##0.00_-;_-* &quot;-&quot;??_-;_-@_-"/>
    <numFmt numFmtId="164" formatCode="#,##0_);[Red]\-#,##0_);0_);@_)"/>
    <numFmt numFmtId="165" formatCode="#,##0.00_);[Red]\-#,##0.00_);0.00_);@_)"/>
    <numFmt numFmtId="166" formatCode="#,##0%;[Red]\-#,##0%;0%;@_)"/>
    <numFmt numFmtId="167" formatCode="#,##0.00%;[Red]\-#,##0.00%;0.00%;@_)"/>
    <numFmt numFmtId="168" formatCode="dd\ mmm\ yy_)"/>
    <numFmt numFmtId="169" formatCode="* _(#,##0_);[Red]* \(#,##0\);* _(&quot;-&quot;?_);@_)"/>
    <numFmt numFmtId="170" formatCode="* _(#,##0.00_);[Red]* \(#,##0.00\);* _(&quot;-&quot;?_);@_)"/>
    <numFmt numFmtId="171" formatCode="\€\ * _(#,##0_);[Red]\€\ * \(#,##0\);\€\ * _(&quot;-&quot;?_);@_)"/>
    <numFmt numFmtId="172" formatCode="\€\ * _(#,##0.00_);[Red]\€\ * \(#,##0.00\);\€\ * _(&quot;-&quot;?_);@_)"/>
    <numFmt numFmtId="173" formatCode="[$EUR]\ * _(#,##0_);[Red][$EUR]\ * \(#,##0\);[$EUR]\ * _(&quot;-&quot;?_);@_)"/>
    <numFmt numFmtId="174" formatCode="[$EUR]\ * _(#,##0.00_);[Red][$EUR]\ * \(#,##0.00\);[$EUR]\ * _(&quot;-&quot;?_);@_)"/>
    <numFmt numFmtId="175" formatCode="\$\ * _(#,##0_);[Red]\$\ * \(#,##0\);\$\ * _(&quot;-&quot;?_);@_)"/>
    <numFmt numFmtId="176" formatCode="\$\ * _(#,##0.00_);[Red]\$\ * \(#,##0.00\);\$\ * _(&quot;-&quot;?_);@_)"/>
    <numFmt numFmtId="177" formatCode="[$USD]\ * _(#,##0_);[Red][$USD]\ * \(#,##0\);[$USD]\ * _(&quot;-&quot;?_);@_)"/>
    <numFmt numFmtId="178" formatCode="[$USD]\ * _(#,##0.00_);[Red][$USD]\ * \(#,##0.00\);[$USD]\ * _(&quot;-&quot;?_);@_)"/>
    <numFmt numFmtId="179" formatCode="\£\ * _(#,##0_);[Red]\£\ * \(#,##0\);\£\ * _(&quot;-&quot;?_);@_)"/>
    <numFmt numFmtId="180" formatCode="\£\ * _(#,##0.00_);[Red]\£\ * \(#,##0.00\);\£\ * _(&quot;-&quot;?_);@_)"/>
    <numFmt numFmtId="181" formatCode="[$GBP]\ * _(#,##0_);[Red][$GBP]\ * \(#,##0\);[$GBP]\ * _(&quot;-&quot;?_);@_)"/>
    <numFmt numFmtId="182" formatCode="[$GBP]\ * _(#,##0.00_);[Red][$GBP]\ * \(#,##0.00\);[$GBP]\ * _(&quot;-&quot;?_);@_)"/>
    <numFmt numFmtId="183" formatCode="mmm\ yy_)"/>
    <numFmt numFmtId="184" formatCode="yyyy_)"/>
    <numFmt numFmtId="185" formatCode="#,##0.0"/>
    <numFmt numFmtId="186" formatCode="#,##0_ ;\(#,##0\);&quot;-&quot;\ "/>
    <numFmt numFmtId="187" formatCode="#,##0.00_ ;\(#,##0.00\);&quot;-&quot;\ "/>
  </numFmts>
  <fonts count="30" x14ac:knownFonts="1">
    <font>
      <sz val="9"/>
      <name val="Arial"/>
      <family val="2"/>
    </font>
    <font>
      <b/>
      <sz val="12"/>
      <name val="Arial"/>
      <family val="2"/>
    </font>
    <font>
      <sz val="9"/>
      <name val="Arial"/>
      <family val="2"/>
    </font>
    <font>
      <b/>
      <sz val="18"/>
      <name val="Arial"/>
      <family val="2"/>
    </font>
    <font>
      <b/>
      <sz val="14"/>
      <name val="Arial"/>
      <family val="2"/>
    </font>
    <font>
      <b/>
      <sz val="9"/>
      <name val="Arial"/>
      <family val="2"/>
    </font>
    <font>
      <b/>
      <sz val="22"/>
      <name val="Arial"/>
      <family val="2"/>
    </font>
    <font>
      <sz val="8"/>
      <name val="Arial"/>
      <family val="2"/>
    </font>
    <font>
      <i/>
      <sz val="9"/>
      <color indexed="55"/>
      <name val="Arial"/>
      <family val="2"/>
    </font>
    <font>
      <i/>
      <sz val="9"/>
      <color indexed="16"/>
      <name val="Arial"/>
      <family val="2"/>
    </font>
    <font>
      <sz val="11"/>
      <name val="Arial"/>
      <family val="2"/>
    </font>
    <font>
      <b/>
      <sz val="11"/>
      <name val="Arial"/>
      <family val="2"/>
    </font>
    <font>
      <sz val="10"/>
      <name val="Arial"/>
      <family val="2"/>
    </font>
    <font>
      <sz val="10"/>
      <name val="Arial"/>
      <family val="2"/>
    </font>
    <font>
      <sz val="10"/>
      <name val="Arial"/>
      <family val="2"/>
    </font>
    <font>
      <sz val="11"/>
      <color rgb="FFFF0000"/>
      <name val="Arial"/>
      <family val="2"/>
    </font>
    <font>
      <sz val="10"/>
      <name val="Arial"/>
      <family val="2"/>
      <scheme val="minor"/>
    </font>
    <font>
      <sz val="9"/>
      <name val="Arial"/>
      <family val="2"/>
      <scheme val="minor"/>
    </font>
    <font>
      <b/>
      <sz val="14"/>
      <color indexed="8"/>
      <name val="Arial"/>
      <family val="2"/>
      <scheme val="minor"/>
    </font>
    <font>
      <sz val="10"/>
      <color indexed="8"/>
      <name val="Arial"/>
      <family val="2"/>
      <scheme val="minor"/>
    </font>
    <font>
      <b/>
      <sz val="10"/>
      <color indexed="9"/>
      <name val="Arial"/>
      <family val="2"/>
      <scheme val="minor"/>
    </font>
    <font>
      <b/>
      <sz val="10"/>
      <color indexed="8"/>
      <name val="Arial"/>
      <family val="2"/>
      <scheme val="minor"/>
    </font>
    <font>
      <b/>
      <sz val="9"/>
      <name val="Arial"/>
      <family val="2"/>
      <scheme val="minor"/>
    </font>
    <font>
      <b/>
      <sz val="10"/>
      <color rgb="FFFF0000"/>
      <name val="Arial"/>
      <family val="2"/>
      <scheme val="minor"/>
    </font>
    <font>
      <i/>
      <sz val="10"/>
      <color indexed="8"/>
      <name val="Arial"/>
      <family val="2"/>
      <scheme val="minor"/>
    </font>
    <font>
      <b/>
      <sz val="10"/>
      <name val="Arial"/>
      <family val="2"/>
      <scheme val="minor"/>
    </font>
    <font>
      <b/>
      <sz val="10"/>
      <name val="Arial"/>
      <family val="2"/>
    </font>
    <font>
      <sz val="12"/>
      <name val="Arial"/>
      <family val="2"/>
    </font>
    <font>
      <sz val="9"/>
      <color indexed="81"/>
      <name val="Tahoma"/>
      <family val="2"/>
      <charset val="238"/>
    </font>
    <font>
      <sz val="9"/>
      <color indexed="81"/>
      <name val="Tahoma"/>
      <charset val="1"/>
    </font>
  </fonts>
  <fills count="15">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13"/>
        <bgColor indexed="15"/>
      </patternFill>
    </fill>
    <fill>
      <patternFill patternType="solid">
        <fgColor indexed="42"/>
        <bgColor indexed="64"/>
      </patternFill>
    </fill>
    <fill>
      <patternFill patternType="solid">
        <fgColor indexed="11"/>
        <bgColor indexed="64"/>
      </patternFill>
    </fill>
    <fill>
      <patternFill patternType="solid">
        <fgColor indexed="51"/>
        <bgColor indexed="64"/>
      </patternFill>
    </fill>
    <fill>
      <patternFill patternType="solid">
        <fgColor indexed="22"/>
        <bgColor indexed="64"/>
      </patternFill>
    </fill>
    <fill>
      <patternFill patternType="solid">
        <fgColor theme="0"/>
        <bgColor indexed="64"/>
      </patternFill>
    </fill>
    <fill>
      <patternFill patternType="solid">
        <fgColor indexed="45"/>
        <bgColor indexed="64"/>
      </patternFill>
    </fill>
    <fill>
      <patternFill patternType="solid">
        <fgColor theme="0" tint="-0.249977111117893"/>
        <bgColor indexed="64"/>
      </patternFill>
    </fill>
    <fill>
      <patternFill patternType="solid">
        <fgColor indexed="8"/>
        <bgColor indexed="64"/>
      </patternFill>
    </fill>
    <fill>
      <patternFill patternType="solid">
        <fgColor rgb="FFFFFFCC"/>
        <bgColor indexed="64"/>
      </patternFill>
    </fill>
    <fill>
      <patternFill patternType="solid">
        <fgColor rgb="FFEAEAEA"/>
        <bgColor indexed="64"/>
      </patternFill>
    </fill>
  </fills>
  <borders count="12">
    <border>
      <left/>
      <right/>
      <top/>
      <bottom/>
      <diagonal/>
    </border>
    <border>
      <left style="dotted">
        <color indexed="57"/>
      </left>
      <right style="dotted">
        <color indexed="57"/>
      </right>
      <top style="dotted">
        <color indexed="57"/>
      </top>
      <bottom style="dotted">
        <color indexed="57"/>
      </bottom>
      <diagonal/>
    </border>
    <border>
      <left style="thin">
        <color indexed="57"/>
      </left>
      <right style="thin">
        <color indexed="57"/>
      </right>
      <top style="thin">
        <color indexed="57"/>
      </top>
      <bottom style="thin">
        <color indexed="57"/>
      </bottom>
      <diagonal/>
    </border>
    <border>
      <left style="thin">
        <color indexed="12"/>
      </left>
      <right style="thin">
        <color indexed="12"/>
      </right>
      <top style="thin">
        <color indexed="12"/>
      </top>
      <bottom style="thin">
        <color indexed="12"/>
      </bottom>
      <diagonal/>
    </border>
    <border>
      <left/>
      <right/>
      <top style="medium">
        <color indexed="41"/>
      </top>
      <bottom style="medium">
        <color indexed="41"/>
      </bottom>
      <diagonal/>
    </border>
    <border>
      <left/>
      <right/>
      <top style="medium">
        <color indexed="41"/>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84">
    <xf numFmtId="0" fontId="0" fillId="0" borderId="0">
      <alignment vertical="center"/>
    </xf>
    <xf numFmtId="0" fontId="2" fillId="0" borderId="0" applyNumberFormat="0" applyAlignment="0">
      <alignment vertical="center"/>
    </xf>
    <xf numFmtId="165" fontId="8" fillId="0" borderId="0" applyNumberFormat="0" applyAlignment="0">
      <alignment vertical="center"/>
    </xf>
    <xf numFmtId="0" fontId="5" fillId="2" borderId="0" applyNumberFormat="0">
      <alignment horizontal="center" vertical="top" wrapText="1"/>
    </xf>
    <xf numFmtId="0" fontId="5" fillId="2" borderId="0" applyNumberFormat="0">
      <alignment horizontal="left" vertical="top" wrapText="1"/>
    </xf>
    <xf numFmtId="0" fontId="5" fillId="2" borderId="0" applyNumberFormat="0">
      <alignment horizontal="centerContinuous" vertical="top"/>
    </xf>
    <xf numFmtId="0" fontId="2" fillId="2" borderId="0" applyNumberFormat="0">
      <alignment horizontal="center" vertical="top" wrapText="1"/>
    </xf>
    <xf numFmtId="169" fontId="2" fillId="0" borderId="0">
      <alignment vertical="center"/>
    </xf>
    <xf numFmtId="170" fontId="2" fillId="0" borderId="0" applyFont="0" applyFill="0" applyBorder="0" applyAlignment="0" applyProtection="0">
      <alignment vertical="center"/>
    </xf>
    <xf numFmtId="175" fontId="2" fillId="0" borderId="0" applyFont="0" applyFill="0" applyBorder="0" applyAlignment="0" applyProtection="0">
      <alignment vertical="center"/>
    </xf>
    <xf numFmtId="176" fontId="2" fillId="0" borderId="0" applyFont="0" applyFill="0" applyBorder="0" applyAlignment="0" applyProtection="0">
      <alignment vertical="center"/>
    </xf>
    <xf numFmtId="173" fontId="2" fillId="0" borderId="0" applyFont="0" applyFill="0" applyBorder="0" applyAlignment="0" applyProtection="0">
      <alignment vertical="center"/>
    </xf>
    <xf numFmtId="174" fontId="2" fillId="0" borderId="0" applyFont="0" applyFill="0" applyBorder="0" applyAlignment="0" applyProtection="0">
      <alignment vertical="center"/>
    </xf>
    <xf numFmtId="171" fontId="2" fillId="0" borderId="0" applyFont="0" applyFill="0" applyBorder="0" applyAlignment="0" applyProtection="0">
      <alignment vertical="center"/>
    </xf>
    <xf numFmtId="172" fontId="2" fillId="0" borderId="0" applyFont="0" applyFill="0" applyBorder="0" applyAlignment="0" applyProtection="0">
      <alignment vertical="center"/>
    </xf>
    <xf numFmtId="181" fontId="2" fillId="0" borderId="0" applyFont="0" applyFill="0" applyBorder="0" applyAlignment="0" applyProtection="0">
      <alignment vertical="center"/>
    </xf>
    <xf numFmtId="182" fontId="2" fillId="0" borderId="0" applyFont="0" applyFill="0" applyBorder="0" applyAlignment="0" applyProtection="0">
      <alignment vertical="center"/>
    </xf>
    <xf numFmtId="179" fontId="2" fillId="0" borderId="0" applyFont="0" applyFill="0" applyBorder="0" applyAlignment="0" applyProtection="0">
      <alignment vertical="center"/>
    </xf>
    <xf numFmtId="180" fontId="2" fillId="0" borderId="0" applyFont="0" applyFill="0" applyBorder="0" applyAlignment="0" applyProtection="0">
      <alignment vertical="center"/>
    </xf>
    <xf numFmtId="177" fontId="2" fillId="0" borderId="0" applyFont="0" applyFill="0" applyBorder="0" applyAlignment="0" applyProtection="0">
      <alignment vertical="center"/>
    </xf>
    <xf numFmtId="178" fontId="2" fillId="0" borderId="0" applyFont="0" applyFill="0" applyBorder="0" applyAlignment="0" applyProtection="0">
      <alignment vertical="center"/>
    </xf>
    <xf numFmtId="168" fontId="2" fillId="0" borderId="0" applyFont="0" applyFill="0" applyBorder="0" applyAlignment="0" applyProtection="0">
      <alignment vertical="center"/>
    </xf>
    <xf numFmtId="183" fontId="2" fillId="0" borderId="0" applyFont="0" applyFill="0" applyBorder="0" applyAlignment="0" applyProtection="0">
      <alignment vertical="center"/>
    </xf>
    <xf numFmtId="184" fontId="2" fillId="0" borderId="0" applyFont="0" applyFill="0" applyBorder="0" applyAlignment="0" applyProtection="0">
      <alignment vertical="center"/>
    </xf>
    <xf numFmtId="0" fontId="6" fillId="2" borderId="0" applyNumberFormat="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 fillId="0" borderId="0" applyNumberFormat="0" applyFill="0" applyBorder="0" applyAlignment="0" applyProtection="0">
      <alignment horizontal="left" vertical="center"/>
    </xf>
    <xf numFmtId="0" fontId="5" fillId="0" borderId="0" applyNumberFormat="0" applyFill="0" applyBorder="0" applyAlignment="0" applyProtection="0">
      <alignment vertical="center"/>
    </xf>
    <xf numFmtId="0" fontId="2" fillId="3" borderId="0" applyNumberFormat="0" applyFont="0" applyBorder="0" applyAlignment="0" applyProtection="0">
      <alignment vertical="center"/>
    </xf>
    <xf numFmtId="0" fontId="2" fillId="0" borderId="1" applyNumberFormat="0" applyAlignment="0">
      <alignment vertical="center"/>
    </xf>
    <xf numFmtId="0" fontId="2" fillId="0" borderId="2" applyNumberFormat="0" applyAlignment="0">
      <alignment vertical="center"/>
      <protection locked="0"/>
    </xf>
    <xf numFmtId="164" fontId="2" fillId="4" borderId="2" applyNumberFormat="0" applyAlignment="0">
      <alignment vertical="center"/>
      <protection locked="0"/>
    </xf>
    <xf numFmtId="0" fontId="2" fillId="5" borderId="0" applyNumberFormat="0" applyAlignment="0">
      <alignment vertical="center"/>
    </xf>
    <xf numFmtId="0" fontId="2" fillId="6" borderId="0" applyNumberFormat="0" applyAlignment="0">
      <alignment vertical="center"/>
    </xf>
    <xf numFmtId="0" fontId="2" fillId="0" borderId="3" applyNumberFormat="0" applyAlignment="0">
      <alignment vertical="center"/>
      <protection locked="0"/>
    </xf>
    <xf numFmtId="0" fontId="9" fillId="0" borderId="0" applyNumberFormat="0" applyAlignment="0">
      <alignment vertical="center"/>
    </xf>
    <xf numFmtId="0" fontId="7" fillId="0" borderId="0" applyNumberFormat="0" applyFill="0" applyBorder="0" applyAlignment="0" applyProtection="0">
      <alignment vertical="center"/>
    </xf>
    <xf numFmtId="164" fontId="2" fillId="0" borderId="0" applyFont="0" applyFill="0" applyBorder="0" applyAlignment="0" applyProtection="0">
      <alignment vertical="center"/>
    </xf>
    <xf numFmtId="165" fontId="2" fillId="0" borderId="0" applyFont="0" applyFill="0" applyBorder="0" applyAlignment="0" applyProtection="0">
      <alignment vertical="center"/>
    </xf>
    <xf numFmtId="0" fontId="2" fillId="7" borderId="0" applyNumberFormat="0" applyFont="0" applyBorder="0" applyAlignment="0" applyProtection="0">
      <alignment vertical="center"/>
    </xf>
    <xf numFmtId="166" fontId="2" fillId="0" borderId="0" applyFont="0" applyFill="0" applyBorder="0" applyAlignment="0" applyProtection="0">
      <alignment horizontal="right" vertical="center"/>
    </xf>
    <xf numFmtId="167" fontId="2" fillId="0" borderId="0" applyFont="0" applyFill="0" applyBorder="0" applyAlignment="0" applyProtection="0">
      <alignment vertical="center"/>
    </xf>
    <xf numFmtId="0" fontId="5" fillId="0" borderId="0" applyNumberFormat="0" applyFill="0" applyBorder="0">
      <alignment horizontal="left" vertical="center" wrapText="1"/>
    </xf>
    <xf numFmtId="0" fontId="2" fillId="0" borderId="0" applyNumberFormat="0" applyFill="0" applyBorder="0">
      <alignment horizontal="left" vertical="center" wrapText="1" indent="1"/>
    </xf>
    <xf numFmtId="164" fontId="5" fillId="0" borderId="4" applyNumberFormat="0" applyFill="0" applyAlignment="0" applyProtection="0">
      <alignment vertical="center"/>
    </xf>
    <xf numFmtId="164" fontId="2" fillId="0" borderId="5" applyNumberFormat="0" applyFont="0" applyFill="0" applyAlignment="0" applyProtection="0">
      <alignment vertical="center"/>
    </xf>
    <xf numFmtId="0" fontId="2" fillId="8" borderId="0" applyNumberFormat="0" applyFont="0" applyBorder="0" applyAlignment="0" applyProtection="0">
      <alignment vertical="center"/>
    </xf>
    <xf numFmtId="0" fontId="2" fillId="0" borderId="0" applyNumberFormat="0" applyFont="0" applyFill="0" applyAlignment="0" applyProtection="0">
      <alignment vertical="center"/>
    </xf>
    <xf numFmtId="164" fontId="2" fillId="0" borderId="0" applyNumberFormat="0" applyFont="0" applyBorder="0" applyAlignment="0" applyProtection="0">
      <alignment vertical="center"/>
    </xf>
    <xf numFmtId="49" fontId="2" fillId="0" borderId="0" applyFont="0" applyFill="0" applyBorder="0" applyAlignment="0" applyProtection="0">
      <alignment horizontal="center" vertical="center"/>
    </xf>
    <xf numFmtId="164" fontId="5" fillId="0" borderId="0" applyNumberFormat="0" applyFill="0" applyBorder="0" applyAlignment="0" applyProtection="0">
      <alignment vertical="center"/>
    </xf>
    <xf numFmtId="164" fontId="5" fillId="2" borderId="0" applyNumberFormat="0" applyAlignment="0" applyProtection="0">
      <alignment vertical="center"/>
    </xf>
    <xf numFmtId="0" fontId="2" fillId="0" borderId="0" applyNumberFormat="0" applyFont="0" applyBorder="0" applyAlignment="0" applyProtection="0">
      <alignment vertical="center"/>
    </xf>
    <xf numFmtId="0" fontId="2" fillId="0" borderId="0" applyNumberFormat="0" applyFont="0" applyAlignment="0" applyProtection="0">
      <alignment vertical="center"/>
    </xf>
    <xf numFmtId="9" fontId="2" fillId="0" borderId="0" applyFont="0" applyFill="0" applyBorder="0" applyAlignment="0" applyProtection="0"/>
    <xf numFmtId="0" fontId="12" fillId="0" borderId="0"/>
    <xf numFmtId="9" fontId="12" fillId="0" borderId="0" applyFont="0" applyFill="0" applyBorder="0" applyAlignment="0" applyProtection="0"/>
    <xf numFmtId="9" fontId="13" fillId="0" borderId="0" applyFont="0" applyFill="0" applyBorder="0" applyAlignment="0" applyProtection="0"/>
    <xf numFmtId="0" fontId="2" fillId="0" borderId="0">
      <alignment vertical="center"/>
    </xf>
    <xf numFmtId="0" fontId="2" fillId="0" borderId="0" applyNumberFormat="0" applyAlignment="0">
      <alignment vertical="center"/>
    </xf>
    <xf numFmtId="0" fontId="5" fillId="2" borderId="0" applyNumberFormat="0">
      <alignment horizontal="centerContinuous" vertical="top"/>
    </xf>
    <xf numFmtId="43" fontId="13" fillId="0" borderId="0" applyFont="0" applyFill="0" applyBorder="0" applyAlignment="0" applyProtection="0"/>
    <xf numFmtId="0" fontId="2" fillId="5" borderId="0" applyNumberFormat="0" applyAlignment="0">
      <alignment vertical="center"/>
    </xf>
    <xf numFmtId="0" fontId="2" fillId="5" borderId="0" applyNumberFormat="0" applyAlignment="0">
      <alignment vertical="center"/>
    </xf>
    <xf numFmtId="0" fontId="2" fillId="5" borderId="0" applyNumberFormat="0" applyAlignment="0">
      <alignment vertical="center"/>
    </xf>
    <xf numFmtId="0" fontId="2" fillId="5" borderId="0" applyNumberFormat="0" applyAlignment="0">
      <alignment vertical="center"/>
    </xf>
    <xf numFmtId="0" fontId="2" fillId="5" borderId="0" applyNumberFormat="0" applyAlignment="0">
      <alignment vertical="center"/>
    </xf>
    <xf numFmtId="0" fontId="2" fillId="5" borderId="0" applyNumberFormat="0" applyAlignment="0">
      <alignment vertical="center"/>
    </xf>
    <xf numFmtId="0" fontId="2" fillId="5" borderId="0" applyNumberFormat="0" applyAlignment="0">
      <alignment vertical="center"/>
    </xf>
    <xf numFmtId="0" fontId="2" fillId="5" borderId="0" applyNumberFormat="0" applyAlignment="0">
      <alignment vertical="center"/>
    </xf>
    <xf numFmtId="0" fontId="2" fillId="5" borderId="0" applyNumberFormat="0" applyAlignment="0">
      <alignment vertical="center"/>
    </xf>
    <xf numFmtId="0" fontId="2" fillId="5" borderId="0" applyNumberFormat="0" applyAlignment="0">
      <alignment vertical="center"/>
    </xf>
    <xf numFmtId="0" fontId="2" fillId="5" borderId="0" applyNumberFormat="0" applyAlignment="0">
      <alignment vertical="center"/>
    </xf>
    <xf numFmtId="0" fontId="2" fillId="5" borderId="0" applyNumberFormat="0" applyAlignment="0">
      <alignment vertical="center"/>
    </xf>
    <xf numFmtId="0" fontId="2" fillId="5" borderId="0" applyNumberFormat="0" applyAlignment="0">
      <alignment vertical="center"/>
    </xf>
    <xf numFmtId="0" fontId="2" fillId="5" borderId="0" applyNumberFormat="0" applyAlignment="0">
      <alignment vertical="center"/>
    </xf>
    <xf numFmtId="0" fontId="2" fillId="5" borderId="0" applyNumberFormat="0" applyAlignment="0">
      <alignment vertical="center"/>
    </xf>
    <xf numFmtId="0" fontId="7" fillId="0" borderId="0" applyNumberFormat="0" applyFill="0" applyBorder="0" applyAlignment="0" applyProtection="0">
      <alignment vertical="center"/>
    </xf>
    <xf numFmtId="0" fontId="2" fillId="7" borderId="0" applyNumberFormat="0" applyFont="0" applyBorder="0" applyAlignment="0" applyProtection="0">
      <alignment vertical="center"/>
    </xf>
    <xf numFmtId="164" fontId="5" fillId="0" borderId="0" applyNumberFormat="0" applyFill="0" applyBorder="0" applyAlignment="0" applyProtection="0">
      <alignment vertical="center"/>
    </xf>
    <xf numFmtId="9" fontId="12" fillId="0" borderId="0" applyFont="0" applyFill="0" applyBorder="0" applyAlignment="0" applyProtection="0"/>
    <xf numFmtId="43" fontId="12" fillId="0" borderId="0" applyFont="0" applyFill="0" applyBorder="0" applyAlignment="0" applyProtection="0"/>
    <xf numFmtId="0" fontId="14" fillId="0" borderId="0"/>
  </cellStyleXfs>
  <cellXfs count="111">
    <xf numFmtId="0" fontId="0" fillId="0" borderId="0" xfId="0">
      <alignment vertical="center"/>
    </xf>
    <xf numFmtId="0" fontId="12" fillId="0" borderId="0" xfId="56" applyProtection="1"/>
    <xf numFmtId="185" fontId="12" fillId="0" borderId="0" xfId="56" applyNumberFormat="1" applyProtection="1"/>
    <xf numFmtId="0" fontId="10" fillId="11" borderId="0" xfId="56" applyFont="1" applyFill="1" applyProtection="1"/>
    <xf numFmtId="0" fontId="10" fillId="0" borderId="0" xfId="56" applyFont="1" applyFill="1" applyBorder="1" applyAlignment="1" applyProtection="1">
      <alignment horizontal="center"/>
    </xf>
    <xf numFmtId="1" fontId="11" fillId="0" borderId="0" xfId="56" applyNumberFormat="1" applyFont="1" applyFill="1" applyBorder="1" applyAlignment="1" applyProtection="1">
      <alignment horizontal="center"/>
    </xf>
    <xf numFmtId="3" fontId="10" fillId="0" borderId="0" xfId="56" applyNumberFormat="1" applyFont="1" applyBorder="1" applyAlignment="1" applyProtection="1">
      <alignment horizontal="left"/>
    </xf>
    <xf numFmtId="3" fontId="10" fillId="0" borderId="0" xfId="56" applyNumberFormat="1" applyFont="1" applyBorder="1" applyAlignment="1" applyProtection="1">
      <alignment horizontal="left" indent="1"/>
    </xf>
    <xf numFmtId="0" fontId="10" fillId="11" borderId="0" xfId="56" applyFont="1" applyFill="1" applyAlignment="1" applyProtection="1">
      <alignment horizontal="center"/>
    </xf>
    <xf numFmtId="3" fontId="10" fillId="0" borderId="0" xfId="56" applyNumberFormat="1" applyFont="1" applyFill="1" applyProtection="1"/>
    <xf numFmtId="3" fontId="10" fillId="0" borderId="0" xfId="56" applyNumberFormat="1" applyFont="1" applyProtection="1"/>
    <xf numFmtId="3" fontId="10" fillId="0" borderId="0" xfId="56" applyNumberFormat="1" applyFont="1" applyAlignment="1" applyProtection="1">
      <alignment horizontal="center"/>
    </xf>
    <xf numFmtId="0" fontId="12" fillId="0" borderId="0" xfId="56"/>
    <xf numFmtId="185" fontId="10" fillId="0" borderId="0" xfId="56" applyNumberFormat="1" applyFont="1" applyFill="1" applyBorder="1" applyProtection="1"/>
    <xf numFmtId="0" fontId="10" fillId="11" borderId="0" xfId="56" applyFont="1" applyFill="1" applyBorder="1" applyProtection="1"/>
    <xf numFmtId="0" fontId="10" fillId="0" borderId="0" xfId="56" applyFont="1" applyFill="1" applyBorder="1" applyProtection="1"/>
    <xf numFmtId="3" fontId="10" fillId="0" borderId="0" xfId="56" applyNumberFormat="1" applyFont="1" applyFill="1" applyBorder="1" applyProtection="1"/>
    <xf numFmtId="3" fontId="10" fillId="0" borderId="0" xfId="56" applyNumberFormat="1" applyFont="1" applyBorder="1" applyAlignment="1" applyProtection="1">
      <alignment horizontal="center"/>
    </xf>
    <xf numFmtId="3" fontId="10" fillId="0" borderId="0" xfId="56" applyNumberFormat="1" applyFont="1" applyFill="1" applyBorder="1" applyAlignment="1" applyProtection="1">
      <alignment horizontal="left"/>
    </xf>
    <xf numFmtId="3" fontId="11" fillId="0" borderId="0" xfId="56" applyNumberFormat="1" applyFont="1" applyBorder="1" applyProtection="1"/>
    <xf numFmtId="185" fontId="10" fillId="0" borderId="0" xfId="56" applyNumberFormat="1" applyFont="1" applyProtection="1"/>
    <xf numFmtId="185" fontId="10" fillId="11" borderId="0" xfId="56" applyNumberFormat="1" applyFont="1" applyFill="1" applyProtection="1"/>
    <xf numFmtId="3" fontId="11" fillId="0" borderId="0" xfId="0" applyNumberFormat="1" applyFont="1" applyFill="1" applyBorder="1" applyAlignment="1" applyProtection="1"/>
    <xf numFmtId="3" fontId="10" fillId="0" borderId="0" xfId="0" applyNumberFormat="1" applyFont="1" applyBorder="1" applyAlignment="1" applyProtection="1">
      <alignment horizontal="center"/>
    </xf>
    <xf numFmtId="3" fontId="10" fillId="9" borderId="6" xfId="56" applyNumberFormat="1" applyFont="1" applyFill="1" applyBorder="1" applyAlignment="1" applyProtection="1">
      <alignment horizontal="left"/>
    </xf>
    <xf numFmtId="3" fontId="10" fillId="0" borderId="6" xfId="0" applyNumberFormat="1" applyFont="1" applyFill="1" applyBorder="1" applyAlignment="1" applyProtection="1">
      <alignment horizontal="left"/>
    </xf>
    <xf numFmtId="3" fontId="11" fillId="8" borderId="6" xfId="0" applyNumberFormat="1" applyFont="1" applyFill="1" applyBorder="1" applyAlignment="1" applyProtection="1"/>
    <xf numFmtId="9" fontId="11" fillId="0" borderId="0" xfId="55" applyNumberFormat="1" applyFont="1" applyFill="1" applyBorder="1" applyAlignment="1" applyProtection="1">
      <alignment horizontal="left" vertical="top"/>
    </xf>
    <xf numFmtId="3" fontId="11" fillId="0" borderId="0" xfId="56" applyNumberFormat="1" applyFont="1" applyFill="1" applyBorder="1" applyAlignment="1" applyProtection="1">
      <alignment horizontal="center"/>
    </xf>
    <xf numFmtId="3" fontId="11" fillId="0" borderId="6" xfId="0" applyNumberFormat="1" applyFont="1" applyFill="1" applyBorder="1" applyAlignment="1" applyProtection="1">
      <alignment horizontal="left"/>
    </xf>
    <xf numFmtId="3" fontId="11" fillId="0" borderId="0" xfId="56" applyNumberFormat="1" applyFont="1" applyBorder="1" applyAlignment="1" applyProtection="1">
      <alignment wrapText="1"/>
    </xf>
    <xf numFmtId="0" fontId="15" fillId="11" borderId="0" xfId="56" applyFont="1" applyFill="1" applyBorder="1" applyProtection="1"/>
    <xf numFmtId="3" fontId="15" fillId="0" borderId="0" xfId="56" applyNumberFormat="1" applyFont="1" applyFill="1" applyBorder="1" applyProtection="1"/>
    <xf numFmtId="3" fontId="11" fillId="0" borderId="6" xfId="56" applyNumberFormat="1" applyFont="1" applyFill="1" applyBorder="1" applyProtection="1"/>
    <xf numFmtId="3" fontId="11" fillId="0" borderId="6" xfId="0" applyNumberFormat="1" applyFont="1" applyFill="1" applyBorder="1" applyAlignment="1" applyProtection="1">
      <alignment horizontal="left" wrapText="1"/>
    </xf>
    <xf numFmtId="185" fontId="11" fillId="10" borderId="6" xfId="56" applyNumberFormat="1" applyFont="1" applyFill="1" applyBorder="1" applyAlignment="1" applyProtection="1">
      <alignment horizontal="center" vertical="center"/>
    </xf>
    <xf numFmtId="3" fontId="11" fillId="13" borderId="6" xfId="56" applyNumberFormat="1" applyFont="1" applyFill="1" applyBorder="1" applyAlignment="1" applyProtection="1">
      <alignment horizontal="center"/>
    </xf>
    <xf numFmtId="3" fontId="10" fillId="13" borderId="6" xfId="56" applyNumberFormat="1" applyFont="1" applyFill="1" applyBorder="1" applyAlignment="1" applyProtection="1">
      <alignment horizontal="center"/>
    </xf>
    <xf numFmtId="0" fontId="18" fillId="0" borderId="0" xfId="0" applyFont="1" applyAlignment="1"/>
    <xf numFmtId="0" fontId="17" fillId="0" borderId="0" xfId="0" applyFont="1" applyAlignment="1"/>
    <xf numFmtId="0" fontId="17" fillId="0" borderId="0" xfId="0" applyFont="1" applyBorder="1" applyAlignment="1">
      <alignment horizontal="center" vertical="center" wrapText="1"/>
    </xf>
    <xf numFmtId="0" fontId="19" fillId="0" borderId="0" xfId="0" applyFont="1" applyAlignment="1">
      <alignment horizontal="center"/>
    </xf>
    <xf numFmtId="0" fontId="19" fillId="0" borderId="0" xfId="0" applyFont="1" applyAlignment="1"/>
    <xf numFmtId="0" fontId="21" fillId="0" borderId="7" xfId="0" applyFont="1" applyBorder="1" applyAlignment="1">
      <alignment horizontal="left" vertical="center" wrapText="1"/>
    </xf>
    <xf numFmtId="0" fontId="21" fillId="0" borderId="7" xfId="0" applyFont="1" applyBorder="1" applyAlignment="1"/>
    <xf numFmtId="0" fontId="21" fillId="0" borderId="0" xfId="0" applyFont="1" applyBorder="1" applyAlignment="1">
      <alignment horizontal="left" vertical="center" wrapText="1"/>
    </xf>
    <xf numFmtId="0" fontId="21" fillId="0" borderId="0" xfId="0" applyFont="1" applyBorder="1" applyAlignment="1">
      <alignment horizontal="center" vertical="center" wrapText="1"/>
    </xf>
    <xf numFmtId="0" fontId="21" fillId="0" borderId="0" xfId="0" applyFont="1" applyAlignment="1"/>
    <xf numFmtId="0" fontId="24" fillId="0" borderId="0" xfId="0" applyFont="1" applyBorder="1" applyAlignment="1">
      <alignment horizontal="left" vertical="center" wrapText="1" indent="2"/>
    </xf>
    <xf numFmtId="0" fontId="25" fillId="0" borderId="0" xfId="0" applyFont="1" applyAlignment="1"/>
    <xf numFmtId="9" fontId="25" fillId="0" borderId="0" xfId="0" applyNumberFormat="1" applyFont="1" applyAlignment="1">
      <alignment horizontal="center"/>
    </xf>
    <xf numFmtId="0" fontId="23" fillId="0" borderId="0" xfId="0" applyFont="1" applyAlignment="1"/>
    <xf numFmtId="187" fontId="23" fillId="0" borderId="0" xfId="0" applyNumberFormat="1" applyFont="1" applyBorder="1" applyAlignment="1"/>
    <xf numFmtId="3" fontId="16" fillId="0" borderId="0" xfId="0" applyNumberFormat="1" applyFont="1" applyAlignment="1"/>
    <xf numFmtId="0" fontId="19" fillId="0" borderId="0" xfId="0" applyFont="1" applyBorder="1" applyAlignment="1">
      <alignment horizontal="center" vertical="center" wrapText="1"/>
    </xf>
    <xf numFmtId="0" fontId="25" fillId="0" borderId="0" xfId="0" applyFont="1" applyAlignment="1">
      <alignment horizontal="center"/>
    </xf>
    <xf numFmtId="0" fontId="17" fillId="0" borderId="0" xfId="0" applyFont="1" applyAlignment="1">
      <alignment horizontal="center"/>
    </xf>
    <xf numFmtId="3" fontId="22" fillId="10" borderId="11" xfId="56" applyNumberFormat="1" applyFont="1" applyFill="1" applyBorder="1" applyAlignment="1" applyProtection="1">
      <alignment horizontal="center"/>
    </xf>
    <xf numFmtId="186" fontId="25" fillId="14" borderId="6" xfId="0" applyNumberFormat="1" applyFont="1" applyFill="1" applyBorder="1" applyAlignment="1"/>
    <xf numFmtId="1" fontId="11" fillId="13" borderId="6" xfId="56" applyNumberFormat="1" applyFont="1" applyFill="1" applyBorder="1" applyAlignment="1" applyProtection="1">
      <alignment horizontal="center" vertical="center" wrapText="1"/>
      <protection locked="0"/>
    </xf>
    <xf numFmtId="0" fontId="10" fillId="11" borderId="0" xfId="56" applyFont="1" applyFill="1" applyProtection="1">
      <protection locked="0"/>
    </xf>
    <xf numFmtId="185" fontId="10" fillId="11" borderId="0" xfId="56" applyNumberFormat="1" applyFont="1" applyFill="1" applyProtection="1">
      <protection locked="0"/>
    </xf>
    <xf numFmtId="185" fontId="10" fillId="0" borderId="0" xfId="56" applyNumberFormat="1" applyFont="1" applyFill="1" applyBorder="1" applyProtection="1">
      <protection locked="0"/>
    </xf>
    <xf numFmtId="10" fontId="10" fillId="13" borderId="6" xfId="56" applyNumberFormat="1" applyFont="1" applyFill="1" applyBorder="1" applyProtection="1">
      <protection locked="0"/>
    </xf>
    <xf numFmtId="0" fontId="12" fillId="0" borderId="0" xfId="56" applyProtection="1">
      <protection locked="0"/>
    </xf>
    <xf numFmtId="9" fontId="10" fillId="0" borderId="0" xfId="55" applyFont="1" applyFill="1" applyBorder="1" applyProtection="1">
      <protection locked="0"/>
    </xf>
    <xf numFmtId="185" fontId="15" fillId="0" borderId="0" xfId="56" applyNumberFormat="1" applyFont="1" applyFill="1" applyBorder="1" applyProtection="1">
      <protection locked="0"/>
    </xf>
    <xf numFmtId="9" fontId="10" fillId="0" borderId="0" xfId="55" applyNumberFormat="1" applyFont="1" applyFill="1" applyBorder="1" applyProtection="1">
      <protection locked="0"/>
    </xf>
    <xf numFmtId="9" fontId="27" fillId="0" borderId="0" xfId="56" applyNumberFormat="1" applyFont="1" applyFill="1" applyBorder="1" applyAlignment="1" applyProtection="1">
      <alignment horizontal="left"/>
    </xf>
    <xf numFmtId="9" fontId="27" fillId="0" borderId="0" xfId="56" applyNumberFormat="1" applyFont="1" applyFill="1" applyBorder="1" applyProtection="1"/>
    <xf numFmtId="0" fontId="17" fillId="0" borderId="0" xfId="0" applyFont="1" applyAlignment="1" applyProtection="1">
      <protection locked="0"/>
    </xf>
    <xf numFmtId="0" fontId="19" fillId="0" borderId="0" xfId="0" applyFont="1" applyAlignment="1" applyProtection="1">
      <protection locked="0"/>
    </xf>
    <xf numFmtId="1" fontId="20" fillId="12" borderId="10" xfId="0" applyNumberFormat="1" applyFont="1" applyFill="1" applyBorder="1" applyAlignment="1" applyProtection="1">
      <protection locked="0"/>
    </xf>
    <xf numFmtId="0" fontId="22" fillId="0" borderId="7" xfId="0" applyFont="1" applyBorder="1" applyAlignment="1" applyProtection="1">
      <protection locked="0"/>
    </xf>
    <xf numFmtId="0" fontId="21" fillId="0" borderId="7" xfId="0" applyFont="1" applyBorder="1" applyAlignment="1" applyProtection="1">
      <protection locked="0"/>
    </xf>
    <xf numFmtId="0" fontId="22" fillId="0" borderId="0" xfId="0" applyFont="1" applyAlignment="1" applyProtection="1">
      <protection locked="0"/>
    </xf>
    <xf numFmtId="0" fontId="21" fillId="0" borderId="0" xfId="0" applyFont="1" applyAlignment="1" applyProtection="1">
      <protection locked="0"/>
    </xf>
    <xf numFmtId="0" fontId="16" fillId="0" borderId="0" xfId="0" applyFont="1" applyAlignment="1" applyProtection="1">
      <protection locked="0"/>
    </xf>
    <xf numFmtId="4" fontId="10" fillId="13" borderId="6" xfId="56" applyNumberFormat="1" applyFont="1" applyFill="1" applyBorder="1" applyProtection="1">
      <protection locked="0"/>
    </xf>
    <xf numFmtId="4" fontId="10" fillId="0" borderId="0" xfId="56" applyNumberFormat="1" applyFont="1" applyFill="1" applyBorder="1" applyProtection="1">
      <protection locked="0"/>
    </xf>
    <xf numFmtId="4" fontId="11" fillId="0" borderId="6" xfId="56" applyNumberFormat="1" applyFont="1" applyFill="1" applyBorder="1" applyProtection="1"/>
    <xf numFmtId="4" fontId="12" fillId="0" borderId="0" xfId="56" applyNumberFormat="1"/>
    <xf numFmtId="4" fontId="12" fillId="0" borderId="0" xfId="56" applyNumberFormat="1" applyProtection="1">
      <protection locked="0"/>
    </xf>
    <xf numFmtId="4" fontId="11" fillId="8" borderId="6" xfId="56" applyNumberFormat="1" applyFont="1" applyFill="1" applyBorder="1" applyProtection="1"/>
    <xf numFmtId="4" fontId="11" fillId="8" borderId="6" xfId="56" applyNumberFormat="1" applyFont="1" applyFill="1" applyBorder="1" applyProtection="1">
      <protection locked="0"/>
    </xf>
    <xf numFmtId="4" fontId="11" fillId="10" borderId="6" xfId="56" applyNumberFormat="1" applyFont="1" applyFill="1" applyBorder="1" applyProtection="1"/>
    <xf numFmtId="4" fontId="10" fillId="0" borderId="0" xfId="56" applyNumberFormat="1" applyFont="1" applyFill="1" applyBorder="1" applyProtection="1"/>
    <xf numFmtId="4" fontId="11" fillId="10" borderId="6" xfId="56" quotePrefix="1" applyNumberFormat="1" applyFont="1" applyFill="1" applyBorder="1" applyProtection="1"/>
    <xf numFmtId="4" fontId="11" fillId="14" borderId="6" xfId="56" applyNumberFormat="1" applyFont="1" applyFill="1" applyBorder="1" applyProtection="1">
      <protection locked="0"/>
    </xf>
    <xf numFmtId="4" fontId="21" fillId="13" borderId="7" xfId="0" applyNumberFormat="1" applyFont="1" applyFill="1" applyBorder="1" applyAlignment="1" applyProtection="1">
      <protection locked="0"/>
    </xf>
    <xf numFmtId="4" fontId="21" fillId="14" borderId="0" xfId="0" applyNumberFormat="1" applyFont="1" applyFill="1" applyBorder="1" applyAlignment="1" applyProtection="1">
      <protection locked="0"/>
    </xf>
    <xf numFmtId="4" fontId="23" fillId="14" borderId="0" xfId="0" applyNumberFormat="1" applyFont="1" applyFill="1" applyBorder="1" applyAlignment="1" applyProtection="1">
      <protection locked="0"/>
    </xf>
    <xf numFmtId="4" fontId="21" fillId="0" borderId="0" xfId="0" applyNumberFormat="1" applyFont="1" applyBorder="1" applyAlignment="1" applyProtection="1">
      <protection locked="0"/>
    </xf>
    <xf numFmtId="4" fontId="24" fillId="13" borderId="0" xfId="55" applyNumberFormat="1" applyFont="1" applyFill="1" applyBorder="1" applyProtection="1">
      <protection locked="0"/>
    </xf>
    <xf numFmtId="4" fontId="25" fillId="14" borderId="7" xfId="0" applyNumberFormat="1" applyFont="1" applyFill="1" applyBorder="1" applyAlignment="1" applyProtection="1">
      <protection locked="0"/>
    </xf>
    <xf numFmtId="4" fontId="25" fillId="0" borderId="0" xfId="0" quotePrefix="1" applyNumberFormat="1" applyFont="1" applyAlignment="1" applyProtection="1">
      <alignment horizontal="right"/>
      <protection locked="0"/>
    </xf>
    <xf numFmtId="4" fontId="17" fillId="0" borderId="0" xfId="0" applyNumberFormat="1" applyFont="1" applyAlignment="1" applyProtection="1">
      <protection locked="0"/>
    </xf>
    <xf numFmtId="4" fontId="25" fillId="0" borderId="0" xfId="0" applyNumberFormat="1" applyFont="1" applyAlignment="1" applyProtection="1">
      <alignment horizontal="right"/>
      <protection locked="0"/>
    </xf>
    <xf numFmtId="4" fontId="19" fillId="0" borderId="0" xfId="0" applyNumberFormat="1" applyFont="1" applyAlignment="1" applyProtection="1">
      <protection locked="0"/>
    </xf>
    <xf numFmtId="4" fontId="21" fillId="13" borderId="0" xfId="0" applyNumberFormat="1" applyFont="1" applyFill="1" applyBorder="1" applyAlignment="1" applyProtection="1">
      <protection locked="0"/>
    </xf>
    <xf numFmtId="0" fontId="15" fillId="0" borderId="0" xfId="56" applyFont="1" applyProtection="1">
      <protection locked="0"/>
    </xf>
    <xf numFmtId="185" fontId="12" fillId="0" borderId="0" xfId="56" applyNumberFormat="1" applyProtection="1">
      <protection locked="0"/>
    </xf>
    <xf numFmtId="4" fontId="10" fillId="0" borderId="0" xfId="56" applyNumberFormat="1" applyFont="1" applyFill="1" applyBorder="1" applyAlignment="1" applyProtection="1">
      <alignment horizontal="left"/>
      <protection locked="0"/>
    </xf>
    <xf numFmtId="0" fontId="26" fillId="0" borderId="0" xfId="56" applyFont="1" applyBorder="1" applyAlignment="1" applyProtection="1"/>
    <xf numFmtId="0" fontId="0" fillId="0" borderId="0" xfId="0" applyBorder="1" applyAlignment="1"/>
    <xf numFmtId="0" fontId="11" fillId="0" borderId="0" xfId="56" applyFont="1" applyFill="1" applyAlignment="1" applyProtection="1">
      <alignment horizontal="center" vertical="center" wrapText="1"/>
    </xf>
    <xf numFmtId="3" fontId="11" fillId="14" borderId="0" xfId="56" applyNumberFormat="1" applyFont="1" applyFill="1" applyBorder="1" applyAlignment="1" applyProtection="1"/>
    <xf numFmtId="3" fontId="11" fillId="13" borderId="0" xfId="56" applyNumberFormat="1" applyFont="1" applyFill="1" applyBorder="1" applyAlignment="1" applyProtection="1"/>
    <xf numFmtId="185" fontId="11" fillId="10" borderId="0" xfId="56" applyNumberFormat="1" applyFont="1" applyFill="1" applyBorder="1" applyAlignment="1" applyProtection="1"/>
    <xf numFmtId="0" fontId="20" fillId="12" borderId="8" xfId="0" applyFont="1" applyFill="1" applyBorder="1" applyAlignment="1">
      <alignment horizontal="left" vertical="center"/>
    </xf>
    <xf numFmtId="0" fontId="20" fillId="12" borderId="9" xfId="0" applyFont="1" applyFill="1" applyBorder="1" applyAlignment="1">
      <alignment horizontal="left" vertical="center"/>
    </xf>
  </cellXfs>
  <cellStyles count="84">
    <cellStyle name="Calculation 2" xfId="60"/>
    <cellStyle name="Checksum" xfId="2"/>
    <cellStyle name="Column label" xfId="3"/>
    <cellStyle name="Column label (left aligned)" xfId="4"/>
    <cellStyle name="Column label (no wrap)" xfId="5"/>
    <cellStyle name="Column label (no wrap) 2" xfId="61"/>
    <cellStyle name="Column label (not bold)" xfId="6"/>
    <cellStyle name="Comma 2" xfId="62"/>
    <cellStyle name="Comma 2 2" xfId="82"/>
    <cellStyle name="Currency (0dp)" xfId="7"/>
    <cellStyle name="Currency (2dp)" xfId="8"/>
    <cellStyle name="Currency Dollar" xfId="9"/>
    <cellStyle name="Currency Dollar (2dp)" xfId="10"/>
    <cellStyle name="Currency EUR" xfId="11"/>
    <cellStyle name="Currency EUR (2dp)" xfId="12"/>
    <cellStyle name="Currency Euro" xfId="13"/>
    <cellStyle name="Currency Euro (2dp)" xfId="14"/>
    <cellStyle name="Currency GBP" xfId="15"/>
    <cellStyle name="Currency GBP (2dp)" xfId="16"/>
    <cellStyle name="Currency Pound" xfId="17"/>
    <cellStyle name="Currency Pound (2dp)" xfId="18"/>
    <cellStyle name="Currency USD" xfId="19"/>
    <cellStyle name="Currency USD (2dp)" xfId="20"/>
    <cellStyle name="Dane wyjściowe" xfId="40" builtinId="21" customBuiltin="1"/>
    <cellStyle name="Date" xfId="21"/>
    <cellStyle name="Date (Month)" xfId="22"/>
    <cellStyle name="Date (Year)" xfId="23"/>
    <cellStyle name="H0" xfId="24"/>
    <cellStyle name="H1" xfId="25"/>
    <cellStyle name="H2" xfId="26"/>
    <cellStyle name="H3" xfId="27"/>
    <cellStyle name="H4" xfId="28"/>
    <cellStyle name="Highlight" xfId="29"/>
    <cellStyle name="Input calculation" xfId="30"/>
    <cellStyle name="Input data" xfId="31"/>
    <cellStyle name="Input estimate" xfId="32"/>
    <cellStyle name="Input link" xfId="33"/>
    <cellStyle name="Input link (different workbook)" xfId="34"/>
    <cellStyle name="Input link 10" xfId="63"/>
    <cellStyle name="Input link 11" xfId="64"/>
    <cellStyle name="Input link 12" xfId="65"/>
    <cellStyle name="Input link 13" xfId="66"/>
    <cellStyle name="Input link 14" xfId="67"/>
    <cellStyle name="Input link 15" xfId="68"/>
    <cellStyle name="Input link 16" xfId="69"/>
    <cellStyle name="Input link 2" xfId="70"/>
    <cellStyle name="Input link 3" xfId="71"/>
    <cellStyle name="Input link 4" xfId="72"/>
    <cellStyle name="Input link 5" xfId="73"/>
    <cellStyle name="Input link 6" xfId="74"/>
    <cellStyle name="Input link 7" xfId="75"/>
    <cellStyle name="Input link 8" xfId="76"/>
    <cellStyle name="Input link 9" xfId="77"/>
    <cellStyle name="Input parameter" xfId="35"/>
    <cellStyle name="Name" xfId="36"/>
    <cellStyle name="Normal 2" xfId="56"/>
    <cellStyle name="Normal 2 2" xfId="59"/>
    <cellStyle name="Normal 3" xfId="83"/>
    <cellStyle name="Normalny" xfId="0" builtinId="0"/>
    <cellStyle name="Note 2" xfId="78"/>
    <cellStyle name="Number" xfId="38"/>
    <cellStyle name="Number (2dp)" xfId="39"/>
    <cellStyle name="Obliczenia" xfId="1" builtinId="22" customBuiltin="1"/>
    <cellStyle name="Output 2" xfId="79"/>
    <cellStyle name="Percent 2" xfId="57"/>
    <cellStyle name="Percent 3" xfId="58"/>
    <cellStyle name="Percent 3 2" xfId="81"/>
    <cellStyle name="Percentage" xfId="41"/>
    <cellStyle name="Percentage (2dp)" xfId="42"/>
    <cellStyle name="Procentowy" xfId="55" builtinId="5"/>
    <cellStyle name="Row label" xfId="43"/>
    <cellStyle name="Row label (indent)" xfId="44"/>
    <cellStyle name="Sub-total row" xfId="45"/>
    <cellStyle name="Suma" xfId="51" builtinId="25" customBuiltin="1"/>
    <cellStyle name="Table finish row" xfId="46"/>
    <cellStyle name="Table shading" xfId="47"/>
    <cellStyle name="Table unfinish row" xfId="48"/>
    <cellStyle name="Table unshading" xfId="49"/>
    <cellStyle name="Text" xfId="50"/>
    <cellStyle name="Total 2" xfId="80"/>
    <cellStyle name="Total row" xfId="52"/>
    <cellStyle name="Unhighlight" xfId="53"/>
    <cellStyle name="Untotal row" xfId="54"/>
    <cellStyle name="Uwaga" xfId="37" builtinId="10"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8080"/>
      <rgbColor rgb="00BFDCF9"/>
      <rgbColor rgb="00C00000"/>
      <rgbColor rgb="00008000"/>
      <rgbColor rgb="000000C0"/>
      <rgbColor rgb="00808000"/>
      <rgbColor rgb="00FF00FF"/>
      <rgbColor rgb="000060C0"/>
      <rgbColor rgb="00E0E0E0"/>
      <rgbColor rgb="00A0A0A0"/>
      <rgbColor rgb="00DDB9D8"/>
      <rgbColor rgb="00CDDCEF"/>
      <rgbColor rgb="00A6BEDA"/>
      <rgbColor rgb="00F6DCC2"/>
      <rgbColor rgb="00EFC2C1"/>
      <rgbColor rgb="00DBD7DB"/>
      <rgbColor rgb="00C2CAAA"/>
      <rgbColor rgb="00F5EEB9"/>
      <rgbColor rgb="00A670A1"/>
      <rgbColor rgb="0099CEFF"/>
      <rgbColor rgb="0000679A"/>
      <rgbColor rgb="00ECB088"/>
      <rgbColor rgb="00ED7F7F"/>
      <rgbColor rgb="00A79FAF"/>
      <rgbColor rgb="0049BB3D"/>
      <rgbColor rgb="00E3DE15"/>
      <rgbColor rgb="00C0C0FF"/>
      <rgbColor rgb="00CCECFF"/>
      <rgbColor rgb="00D0FFD0"/>
      <rgbColor rgb="00FFFFA0"/>
      <rgbColor rgb="00E0E0FF"/>
      <rgbColor rgb="00FFC0C0"/>
      <rgbColor rgb="00FFC0FF"/>
      <rgbColor rgb="00FFF1C9"/>
      <rgbColor rgb="008080FF"/>
      <rgbColor rgb="000080FF"/>
      <rgbColor rgb="00C0C000"/>
      <rgbColor rgb="00FFE0A0"/>
      <rgbColor rgb="00FF8000"/>
      <rgbColor rgb="00C06000"/>
      <rgbColor rgb="00C000C0"/>
      <rgbColor rgb="00C0C0C0"/>
      <rgbColor rgb="00003A47"/>
      <rgbColor rgb="0000C000"/>
      <rgbColor rgb="00006000"/>
      <rgbColor rgb="00606000"/>
      <rgbColor rgb="00804000"/>
      <rgbColor rgb="00FF80FF"/>
      <rgbColor rgb="00800080"/>
      <rgbColor rgb="00808080"/>
    </indexedColors>
    <mruColors>
      <color rgb="FFEAEAEA"/>
      <color rgb="FFFFFFCC"/>
      <color rgb="FFFFFF00"/>
      <color rgb="FFCC0000"/>
      <color rgb="FFCCFFCC"/>
      <color rgb="FFB3E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lang="en-US" sz="1400" b="1" i="0" u="none" strike="noStrike" kern="1200" baseline="0">
                <a:solidFill>
                  <a:sysClr val="windowText" lastClr="000000"/>
                </a:solidFill>
                <a:latin typeface="Arial" pitchFamily="34" charset="0"/>
                <a:ea typeface="+mn-ea"/>
                <a:cs typeface="+mn-cs"/>
              </a:defRPr>
            </a:pPr>
            <a:r>
              <a:rPr lang="en-US" sz="1400" b="1" i="0" u="none" strike="noStrike" kern="1200" baseline="0">
                <a:solidFill>
                  <a:sysClr val="windowText" lastClr="000000"/>
                </a:solidFill>
                <a:latin typeface="Arial" pitchFamily="34" charset="0"/>
                <a:ea typeface="+mn-ea"/>
                <a:cs typeface="+mn-cs"/>
              </a:rPr>
              <a:t>Sensitivity Analysis - ENPV</a:t>
            </a:r>
          </a:p>
        </c:rich>
      </c:tx>
      <c:layout>
        <c:manualLayout>
          <c:xMode val="edge"/>
          <c:yMode val="edge"/>
          <c:x val="0.22135137294678536"/>
          <c:y val="1.786777611081071E-2"/>
        </c:manualLayout>
      </c:layout>
      <c:overlay val="0"/>
    </c:title>
    <c:autoTitleDeleted val="0"/>
    <c:plotArea>
      <c:layout>
        <c:manualLayout>
          <c:layoutTarget val="inner"/>
          <c:xMode val="edge"/>
          <c:yMode val="edge"/>
          <c:x val="8.8955084295030823E-2"/>
          <c:y val="0.10740517569198289"/>
          <c:w val="0.58499145091684013"/>
          <c:h val="0.7652686272628999"/>
        </c:manualLayout>
      </c:layout>
      <c:scatterChart>
        <c:scatterStyle val="smoothMarker"/>
        <c:varyColors val="0"/>
        <c:ser>
          <c:idx val="0"/>
          <c:order val="0"/>
          <c:marker>
            <c:symbol val="none"/>
          </c:marker>
          <c:xVal>
            <c:numRef>
              <c:f>#REF!</c:f>
            </c:numRef>
          </c:xVal>
          <c:yVal>
            <c:numRef>
              <c:f>#REF!</c:f>
              <c:numCache>
                <c:formatCode>General</c:formatCode>
                <c:ptCount val="1"/>
                <c:pt idx="0">
                  <c:v>1</c:v>
                </c:pt>
              </c:numCache>
            </c:numRef>
          </c:yVal>
          <c:smooth val="1"/>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00-2A54-4D7B-A95E-9BBFB25260D7}"/>
            </c:ext>
          </c:extLst>
        </c:ser>
        <c:ser>
          <c:idx val="1"/>
          <c:order val="1"/>
          <c:marker>
            <c:symbol val="none"/>
          </c:marker>
          <c:xVal>
            <c:numRef>
              <c:f>#REF!</c:f>
            </c:numRef>
          </c:xVal>
          <c:yVal>
            <c:numRef>
              <c:f>#REF!</c:f>
              <c:numCache>
                <c:formatCode>General</c:formatCode>
                <c:ptCount val="1"/>
                <c:pt idx="0">
                  <c:v>1</c:v>
                </c:pt>
              </c:numCache>
            </c:numRef>
          </c:yVal>
          <c:smooth val="1"/>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01-2A54-4D7B-A95E-9BBFB25260D7}"/>
            </c:ext>
          </c:extLst>
        </c:ser>
        <c:ser>
          <c:idx val="2"/>
          <c:order val="2"/>
          <c:marker>
            <c:symbol val="none"/>
          </c:marker>
          <c:xVal>
            <c:numRef>
              <c:f>#REF!</c:f>
            </c:numRef>
          </c:xVal>
          <c:yVal>
            <c:numRef>
              <c:f>#REF!</c:f>
              <c:numCache>
                <c:formatCode>General</c:formatCode>
                <c:ptCount val="1"/>
                <c:pt idx="0">
                  <c:v>1</c:v>
                </c:pt>
              </c:numCache>
            </c:numRef>
          </c:yVal>
          <c:smooth val="1"/>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02-2A54-4D7B-A95E-9BBFB25260D7}"/>
            </c:ext>
          </c:extLst>
        </c:ser>
        <c:ser>
          <c:idx val="3"/>
          <c:order val="3"/>
          <c:marker>
            <c:symbol val="none"/>
          </c:marker>
          <c:xVal>
            <c:numRef>
              <c:f>#REF!</c:f>
            </c:numRef>
          </c:xVal>
          <c:yVal>
            <c:numRef>
              <c:f>#REF!</c:f>
              <c:numCache>
                <c:formatCode>General</c:formatCode>
                <c:ptCount val="1"/>
                <c:pt idx="0">
                  <c:v>1</c:v>
                </c:pt>
              </c:numCache>
            </c:numRef>
          </c:yVal>
          <c:smooth val="1"/>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03-2A54-4D7B-A95E-9BBFB25260D7}"/>
            </c:ext>
          </c:extLst>
        </c:ser>
        <c:ser>
          <c:idx val="4"/>
          <c:order val="4"/>
          <c:marker>
            <c:symbol val="none"/>
          </c:marker>
          <c:xVal>
            <c:numRef>
              <c:f>#REF!</c:f>
            </c:numRef>
          </c:xVal>
          <c:yVal>
            <c:numRef>
              <c:f>#REF!</c:f>
              <c:numCache>
                <c:formatCode>General</c:formatCode>
                <c:ptCount val="1"/>
                <c:pt idx="0">
                  <c:v>1</c:v>
                </c:pt>
              </c:numCache>
            </c:numRef>
          </c:yVal>
          <c:smooth val="1"/>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04-2A54-4D7B-A95E-9BBFB25260D7}"/>
            </c:ext>
          </c:extLst>
        </c:ser>
        <c:ser>
          <c:idx val="5"/>
          <c:order val="5"/>
          <c:marker>
            <c:symbol val="none"/>
          </c:marker>
          <c:xVal>
            <c:numRef>
              <c:f>#REF!</c:f>
            </c:numRef>
          </c:xVal>
          <c:yVal>
            <c:numRef>
              <c:f>#REF!</c:f>
              <c:numCache>
                <c:formatCode>General</c:formatCode>
                <c:ptCount val="1"/>
                <c:pt idx="0">
                  <c:v>1</c:v>
                </c:pt>
              </c:numCache>
            </c:numRef>
          </c:yVal>
          <c:smooth val="1"/>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05-2A54-4D7B-A95E-9BBFB25260D7}"/>
            </c:ext>
          </c:extLst>
        </c:ser>
        <c:ser>
          <c:idx val="6"/>
          <c:order val="6"/>
          <c:marker>
            <c:symbol val="none"/>
          </c:marker>
          <c:xVal>
            <c:numRef>
              <c:f>#REF!</c:f>
            </c:numRef>
          </c:xVal>
          <c:yVal>
            <c:numRef>
              <c:f>#REF!</c:f>
              <c:numCache>
                <c:formatCode>General</c:formatCode>
                <c:ptCount val="1"/>
                <c:pt idx="0">
                  <c:v>1</c:v>
                </c:pt>
              </c:numCache>
            </c:numRef>
          </c:yVal>
          <c:smooth val="1"/>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06-2A54-4D7B-A95E-9BBFB25260D7}"/>
            </c:ext>
          </c:extLst>
        </c:ser>
        <c:dLbls>
          <c:showLegendKey val="0"/>
          <c:showVal val="0"/>
          <c:showCatName val="0"/>
          <c:showSerName val="0"/>
          <c:showPercent val="0"/>
          <c:showBubbleSize val="0"/>
        </c:dLbls>
        <c:axId val="132775960"/>
        <c:axId val="193415752"/>
      </c:scatterChart>
      <c:valAx>
        <c:axId val="132775960"/>
        <c:scaling>
          <c:orientation val="minMax"/>
          <c:max val="1.6"/>
          <c:min val="0.4"/>
        </c:scaling>
        <c:delete val="0"/>
        <c:axPos val="b"/>
        <c:title>
          <c:tx>
            <c:rich>
              <a:bodyPr/>
              <a:lstStyle/>
              <a:p>
                <a:pPr algn="ctr" rtl="0">
                  <a:defRPr lang="en-GB" sz="1200" b="1" i="0" u="none" strike="noStrike" kern="1200" baseline="0">
                    <a:solidFill>
                      <a:sysClr val="windowText" lastClr="000000"/>
                    </a:solidFill>
                    <a:latin typeface="Arial" pitchFamily="34" charset="0"/>
                    <a:ea typeface="+mn-ea"/>
                    <a:cs typeface="+mn-cs"/>
                  </a:defRPr>
                </a:pPr>
                <a:r>
                  <a:rPr lang="en-GB" sz="1200" b="1" i="0" u="none" strike="noStrike" kern="1200" baseline="0">
                    <a:solidFill>
                      <a:sysClr val="windowText" lastClr="000000"/>
                    </a:solidFill>
                    <a:latin typeface="Arial" pitchFamily="34" charset="0"/>
                    <a:ea typeface="+mn-ea"/>
                    <a:cs typeface="+mn-cs"/>
                  </a:rPr>
                  <a:t>Change in variable</a:t>
                </a:r>
              </a:p>
            </c:rich>
          </c:tx>
          <c:overlay val="0"/>
        </c:title>
        <c:numFmt formatCode="0%" sourceLinked="1"/>
        <c:majorTickMark val="none"/>
        <c:minorTickMark val="none"/>
        <c:tickLblPos val="nextTo"/>
        <c:txPr>
          <a:bodyPr/>
          <a:lstStyle/>
          <a:p>
            <a:pPr algn="ctr">
              <a:defRPr lang="en-GB" sz="1100" b="0" i="0" u="none" strike="noStrike" kern="1200" baseline="0">
                <a:solidFill>
                  <a:sysClr val="windowText" lastClr="000000"/>
                </a:solidFill>
                <a:latin typeface="+mn-lt"/>
                <a:ea typeface="+mn-ea"/>
                <a:cs typeface="+mn-cs"/>
              </a:defRPr>
            </a:pPr>
            <a:endParaRPr lang="pl-PL"/>
          </a:p>
        </c:txPr>
        <c:crossAx val="193415752"/>
        <c:crossesAt val="-50"/>
        <c:crossBetween val="midCat"/>
      </c:valAx>
      <c:valAx>
        <c:axId val="193415752"/>
        <c:scaling>
          <c:orientation val="minMax"/>
        </c:scaling>
        <c:delete val="0"/>
        <c:axPos val="l"/>
        <c:majorGridlines/>
        <c:title>
          <c:tx>
            <c:rich>
              <a:bodyPr/>
              <a:lstStyle/>
              <a:p>
                <a:pPr algn="ctr" rtl="0">
                  <a:defRPr lang="en-GB" sz="1200" b="1" i="0" u="none" strike="noStrike" kern="1200" baseline="0">
                    <a:solidFill>
                      <a:sysClr val="windowText" lastClr="000000"/>
                    </a:solidFill>
                    <a:latin typeface="Arial" pitchFamily="34" charset="0"/>
                    <a:ea typeface="+mn-ea"/>
                    <a:cs typeface="+mn-cs"/>
                  </a:defRPr>
                </a:pPr>
                <a:r>
                  <a:rPr lang="en-GB" sz="1200" b="1" i="0" u="none" strike="noStrike" kern="1200" baseline="0">
                    <a:solidFill>
                      <a:sysClr val="windowText" lastClr="000000"/>
                    </a:solidFill>
                    <a:latin typeface="Arial" pitchFamily="34" charset="0"/>
                    <a:ea typeface="+mn-ea"/>
                    <a:cs typeface="+mn-cs"/>
                  </a:rPr>
                  <a:t>ENPV (mEUR)</a:t>
                </a:r>
              </a:p>
            </c:rich>
          </c:tx>
          <c:overlay val="0"/>
        </c:title>
        <c:numFmt formatCode="General" sourceLinked="1"/>
        <c:majorTickMark val="none"/>
        <c:minorTickMark val="none"/>
        <c:tickLblPos val="nextTo"/>
        <c:txPr>
          <a:bodyPr/>
          <a:lstStyle/>
          <a:p>
            <a:pPr algn="ctr">
              <a:defRPr lang="en-GB" sz="1100" b="0" i="0" u="none" strike="noStrike" kern="1200" baseline="0">
                <a:solidFill>
                  <a:sysClr val="windowText" lastClr="000000"/>
                </a:solidFill>
                <a:latin typeface="+mn-lt"/>
                <a:ea typeface="+mn-ea"/>
                <a:cs typeface="+mn-cs"/>
              </a:defRPr>
            </a:pPr>
            <a:endParaRPr lang="pl-PL"/>
          </a:p>
        </c:txPr>
        <c:crossAx val="132775960"/>
        <c:crosses val="autoZero"/>
        <c:crossBetween val="midCat"/>
      </c:valAx>
      <c:spPr>
        <a:ln>
          <a:solidFill>
            <a:schemeClr val="tx1"/>
          </a:solidFill>
        </a:ln>
      </c:spPr>
    </c:plotArea>
    <c:legend>
      <c:legendPos val="r"/>
      <c:layout>
        <c:manualLayout>
          <c:xMode val="edge"/>
          <c:yMode val="edge"/>
          <c:x val="0.69710430595366002"/>
          <c:y val="0.14010665894633989"/>
          <c:w val="0.2551876157692104"/>
          <c:h val="0.54963474169722182"/>
        </c:manualLayout>
      </c:layout>
      <c:overlay val="0"/>
      <c:txPr>
        <a:bodyPr/>
        <a:lstStyle/>
        <a:p>
          <a:pPr>
            <a:defRPr sz="1100">
              <a:latin typeface="Arial" pitchFamily="34" charset="0"/>
            </a:defRPr>
          </a:pPr>
          <a:endParaRPr lang="pl-PL"/>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ysClr val="windowText" lastClr="000000"/>
                </a:solidFill>
              </a:defRPr>
            </a:pPr>
            <a:r>
              <a:rPr lang="en-GB" sz="1400">
                <a:solidFill>
                  <a:sysClr val="windowText" lastClr="000000"/>
                </a:solidFill>
                <a:latin typeface="Arial" pitchFamily="34" charset="0"/>
              </a:rPr>
              <a:t>Sensitivity Analysis</a:t>
            </a:r>
            <a:r>
              <a:rPr lang="en-GB" sz="1400" baseline="0">
                <a:solidFill>
                  <a:sysClr val="windowText" lastClr="000000"/>
                </a:solidFill>
                <a:latin typeface="Arial" pitchFamily="34" charset="0"/>
              </a:rPr>
              <a:t> - FNPV(C)</a:t>
            </a:r>
            <a:endParaRPr lang="en-GB" sz="1400">
              <a:solidFill>
                <a:sysClr val="windowText" lastClr="000000"/>
              </a:solidFill>
              <a:latin typeface="Arial" pitchFamily="34" charset="0"/>
            </a:endParaRPr>
          </a:p>
        </c:rich>
      </c:tx>
      <c:layout>
        <c:manualLayout>
          <c:xMode val="edge"/>
          <c:yMode val="edge"/>
          <c:x val="0.21708525687513686"/>
          <c:y val="2.628865588149451E-2"/>
        </c:manualLayout>
      </c:layout>
      <c:overlay val="0"/>
    </c:title>
    <c:autoTitleDeleted val="0"/>
    <c:plotArea>
      <c:layout>
        <c:manualLayout>
          <c:layoutTarget val="inner"/>
          <c:xMode val="edge"/>
          <c:yMode val="edge"/>
          <c:x val="0.10413240258574485"/>
          <c:y val="0.10967587911729014"/>
          <c:w val="0.58196815741572783"/>
          <c:h val="0.76796661731697935"/>
        </c:manualLayout>
      </c:layout>
      <c:scatterChart>
        <c:scatterStyle val="smoothMarker"/>
        <c:varyColors val="0"/>
        <c:ser>
          <c:idx val="0"/>
          <c:order val="0"/>
          <c:tx>
            <c:v>Investment</c:v>
          </c:tx>
          <c:marker>
            <c:symbol val="none"/>
          </c:marker>
          <c:xVal>
            <c:numRef>
              <c:f>#REF!</c:f>
            </c:numRef>
          </c:xVal>
          <c:yVal>
            <c:numRef>
              <c:f>#REF!</c:f>
              <c:numCache>
                <c:formatCode>General</c:formatCode>
                <c:ptCount val="1"/>
                <c:pt idx="0">
                  <c:v>1</c:v>
                </c:pt>
              </c:numCache>
            </c:numRef>
          </c:yVal>
          <c:smooth val="1"/>
          <c:extLst>
            <c:ext xmlns:c16="http://schemas.microsoft.com/office/drawing/2014/chart" uri="{C3380CC4-5D6E-409C-BE32-E72D297353CC}">
              <c16:uniqueId val="{00000000-89FC-4C12-B8DA-1534C82A8820}"/>
            </c:ext>
          </c:extLst>
        </c:ser>
        <c:ser>
          <c:idx val="1"/>
          <c:order val="1"/>
          <c:tx>
            <c:strRef>
              <c:f>#REF!</c:f>
              <c:strCache>
                <c:ptCount val="1"/>
                <c:pt idx="0">
                  <c:v>#REF!</c:v>
                </c:pt>
              </c:strCache>
            </c:strRef>
          </c:tx>
          <c:marker>
            <c:symbol val="none"/>
          </c:marker>
          <c:xVal>
            <c:numRef>
              <c:f>#REF!</c:f>
            </c:numRef>
          </c:xVal>
          <c:yVal>
            <c:numRef>
              <c:f>#REF!</c:f>
              <c:numCache>
                <c:formatCode>General</c:formatCode>
                <c:ptCount val="1"/>
                <c:pt idx="0">
                  <c:v>1</c:v>
                </c:pt>
              </c:numCache>
            </c:numRef>
          </c:yVal>
          <c:smooth val="1"/>
          <c:extLst>
            <c:ext xmlns:c16="http://schemas.microsoft.com/office/drawing/2014/chart" uri="{C3380CC4-5D6E-409C-BE32-E72D297353CC}">
              <c16:uniqueId val="{00000001-89FC-4C12-B8DA-1534C82A8820}"/>
            </c:ext>
          </c:extLst>
        </c:ser>
        <c:ser>
          <c:idx val="2"/>
          <c:order val="2"/>
          <c:tx>
            <c:strRef>
              <c:f>#REF!</c:f>
              <c:strCache>
                <c:ptCount val="1"/>
                <c:pt idx="0">
                  <c:v>#REF!</c:v>
                </c:pt>
              </c:strCache>
            </c:strRef>
          </c:tx>
          <c:marker>
            <c:symbol val="none"/>
          </c:marker>
          <c:xVal>
            <c:numRef>
              <c:f>#REF!</c:f>
            </c:numRef>
          </c:xVal>
          <c:yVal>
            <c:numRef>
              <c:f>#REF!</c:f>
              <c:numCache>
                <c:formatCode>General</c:formatCode>
                <c:ptCount val="1"/>
                <c:pt idx="0">
                  <c:v>1</c:v>
                </c:pt>
              </c:numCache>
            </c:numRef>
          </c:yVal>
          <c:smooth val="1"/>
          <c:extLst>
            <c:ext xmlns:c16="http://schemas.microsoft.com/office/drawing/2014/chart" uri="{C3380CC4-5D6E-409C-BE32-E72D297353CC}">
              <c16:uniqueId val="{00000002-89FC-4C12-B8DA-1534C82A8820}"/>
            </c:ext>
          </c:extLst>
        </c:ser>
        <c:ser>
          <c:idx val="4"/>
          <c:order val="3"/>
          <c:tx>
            <c:strRef>
              <c:f>#REF!</c:f>
              <c:strCache>
                <c:ptCount val="1"/>
                <c:pt idx="0">
                  <c:v>#REF!</c:v>
                </c:pt>
              </c:strCache>
            </c:strRef>
          </c:tx>
          <c:marker>
            <c:symbol val="none"/>
          </c:marker>
          <c:xVal>
            <c:numRef>
              <c:f>#REF!</c:f>
            </c:numRef>
          </c:xVal>
          <c:yVal>
            <c:numRef>
              <c:f>#REF!</c:f>
              <c:numCache>
                <c:formatCode>General</c:formatCode>
                <c:ptCount val="1"/>
                <c:pt idx="0">
                  <c:v>1</c:v>
                </c:pt>
              </c:numCache>
            </c:numRef>
          </c:yVal>
          <c:smooth val="1"/>
          <c:extLst>
            <c:ext xmlns:c16="http://schemas.microsoft.com/office/drawing/2014/chart" uri="{C3380CC4-5D6E-409C-BE32-E72D297353CC}">
              <c16:uniqueId val="{00000003-89FC-4C12-B8DA-1534C82A8820}"/>
            </c:ext>
          </c:extLst>
        </c:ser>
        <c:ser>
          <c:idx val="5"/>
          <c:order val="4"/>
          <c:tx>
            <c:strRef>
              <c:f>#REF!</c:f>
              <c:strCache>
                <c:ptCount val="1"/>
                <c:pt idx="0">
                  <c:v>#REF!</c:v>
                </c:pt>
              </c:strCache>
            </c:strRef>
          </c:tx>
          <c:marker>
            <c:symbol val="none"/>
          </c:marker>
          <c:xVal>
            <c:numRef>
              <c:f>#REF!</c:f>
            </c:numRef>
          </c:xVal>
          <c:yVal>
            <c:numRef>
              <c:f>#REF!</c:f>
              <c:numCache>
                <c:formatCode>General</c:formatCode>
                <c:ptCount val="1"/>
                <c:pt idx="0">
                  <c:v>1</c:v>
                </c:pt>
              </c:numCache>
            </c:numRef>
          </c:yVal>
          <c:smooth val="1"/>
          <c:extLst>
            <c:ext xmlns:c16="http://schemas.microsoft.com/office/drawing/2014/chart" uri="{C3380CC4-5D6E-409C-BE32-E72D297353CC}">
              <c16:uniqueId val="{00000004-89FC-4C12-B8DA-1534C82A8820}"/>
            </c:ext>
          </c:extLst>
        </c:ser>
        <c:dLbls>
          <c:showLegendKey val="0"/>
          <c:showVal val="0"/>
          <c:showCatName val="0"/>
          <c:showSerName val="0"/>
          <c:showPercent val="0"/>
          <c:showBubbleSize val="0"/>
        </c:dLbls>
        <c:axId val="192793376"/>
        <c:axId val="193264744"/>
      </c:scatterChart>
      <c:valAx>
        <c:axId val="192793376"/>
        <c:scaling>
          <c:orientation val="minMax"/>
          <c:max val="1.6"/>
          <c:min val="0.4"/>
        </c:scaling>
        <c:delete val="0"/>
        <c:axPos val="b"/>
        <c:title>
          <c:tx>
            <c:rich>
              <a:bodyPr/>
              <a:lstStyle/>
              <a:p>
                <a:pPr algn="ctr" rtl="0">
                  <a:defRPr lang="en-GB" sz="1200" b="1" i="0" u="none" strike="noStrike" kern="1200" baseline="0">
                    <a:solidFill>
                      <a:sysClr val="windowText" lastClr="000000"/>
                    </a:solidFill>
                    <a:latin typeface="Arial" pitchFamily="34" charset="0"/>
                    <a:ea typeface="+mn-ea"/>
                    <a:cs typeface="+mn-cs"/>
                  </a:defRPr>
                </a:pPr>
                <a:r>
                  <a:rPr lang="en-GB" sz="1200" b="1" i="0" u="none" strike="noStrike" kern="1200" baseline="0">
                    <a:solidFill>
                      <a:sysClr val="windowText" lastClr="000000"/>
                    </a:solidFill>
                    <a:latin typeface="Arial" pitchFamily="34" charset="0"/>
                    <a:ea typeface="+mn-ea"/>
                    <a:cs typeface="+mn-cs"/>
                  </a:rPr>
                  <a:t>Change in variable</a:t>
                </a:r>
              </a:p>
            </c:rich>
          </c:tx>
          <c:overlay val="0"/>
        </c:title>
        <c:numFmt formatCode="0%" sourceLinked="1"/>
        <c:majorTickMark val="none"/>
        <c:minorTickMark val="none"/>
        <c:tickLblPos val="low"/>
        <c:txPr>
          <a:bodyPr/>
          <a:lstStyle/>
          <a:p>
            <a:pPr algn="ctr">
              <a:defRPr lang="en-GB" sz="1100" b="0" i="0" u="none" strike="noStrike" kern="1200" baseline="0">
                <a:solidFill>
                  <a:sysClr val="windowText" lastClr="000000"/>
                </a:solidFill>
                <a:latin typeface="+mn-lt"/>
                <a:ea typeface="+mn-ea"/>
                <a:cs typeface="+mn-cs"/>
              </a:defRPr>
            </a:pPr>
            <a:endParaRPr lang="pl-PL"/>
          </a:p>
        </c:txPr>
        <c:crossAx val="193264744"/>
        <c:crosses val="autoZero"/>
        <c:crossBetween val="midCat"/>
        <c:majorUnit val="0.2"/>
      </c:valAx>
      <c:valAx>
        <c:axId val="193264744"/>
        <c:scaling>
          <c:orientation val="minMax"/>
        </c:scaling>
        <c:delete val="0"/>
        <c:axPos val="l"/>
        <c:majorGridlines/>
        <c:title>
          <c:tx>
            <c:rich>
              <a:bodyPr/>
              <a:lstStyle/>
              <a:p>
                <a:pPr>
                  <a:defRPr>
                    <a:solidFill>
                      <a:sysClr val="windowText" lastClr="000000"/>
                    </a:solidFill>
                  </a:defRPr>
                </a:pPr>
                <a:r>
                  <a:rPr lang="en-US" sz="1200">
                    <a:solidFill>
                      <a:sysClr val="windowText" lastClr="000000"/>
                    </a:solidFill>
                    <a:latin typeface="Arial" pitchFamily="34" charset="0"/>
                  </a:rPr>
                  <a:t>FNPV(C) (mEUR)</a:t>
                </a:r>
              </a:p>
            </c:rich>
          </c:tx>
          <c:overlay val="0"/>
        </c:title>
        <c:numFmt formatCode="General" sourceLinked="1"/>
        <c:majorTickMark val="none"/>
        <c:minorTickMark val="none"/>
        <c:tickLblPos val="nextTo"/>
        <c:txPr>
          <a:bodyPr/>
          <a:lstStyle/>
          <a:p>
            <a:pPr>
              <a:defRPr sz="1100"/>
            </a:pPr>
            <a:endParaRPr lang="pl-PL"/>
          </a:p>
        </c:txPr>
        <c:crossAx val="192793376"/>
        <c:crosses val="autoZero"/>
        <c:crossBetween val="midCat"/>
      </c:valAx>
      <c:spPr>
        <a:ln>
          <a:solidFill>
            <a:schemeClr val="tx1"/>
          </a:solidFill>
        </a:ln>
      </c:spPr>
    </c:plotArea>
    <c:legend>
      <c:legendPos val="r"/>
      <c:layout>
        <c:manualLayout>
          <c:xMode val="edge"/>
          <c:yMode val="edge"/>
          <c:x val="0.7119919471901569"/>
          <c:y val="0.15892242267373505"/>
          <c:w val="0.26126630146770813"/>
          <c:h val="0.44302250083546407"/>
        </c:manualLayout>
      </c:layout>
      <c:overlay val="0"/>
      <c:txPr>
        <a:bodyPr/>
        <a:lstStyle/>
        <a:p>
          <a:pPr>
            <a:defRPr sz="1100">
              <a:latin typeface="+mn-lt"/>
            </a:defRPr>
          </a:pPr>
          <a:endParaRPr lang="pl-PL"/>
        </a:p>
      </c:txPr>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image" Target="cid:01_znak_podstawowy_kolor_biale_tlo_fc95b3f1-88f3-48c2-8986-2521b4916845111111111111111.png"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56</xdr:row>
      <xdr:rowOff>0</xdr:rowOff>
    </xdr:from>
    <xdr:to>
      <xdr:col>62</xdr:col>
      <xdr:colOff>0</xdr:colOff>
      <xdr:row>56</xdr:row>
      <xdr:rowOff>0</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0" y="10735235"/>
          <a:ext cx="54382147" cy="0"/>
          <a:chOff x="-141078" y="8134913"/>
          <a:chExt cx="14054432" cy="4672640"/>
        </a:xfrm>
        <a:solidFill>
          <a:schemeClr val="bg1"/>
        </a:solidFill>
      </xdr:grpSpPr>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6831954" y="8171236"/>
          <a:ext cx="7081400" cy="463631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141078" y="8134913"/>
          <a:ext cx="7021224" cy="4636319"/>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editAs="oneCell">
    <xdr:from>
      <xdr:col>4</xdr:col>
      <xdr:colOff>1434353</xdr:colOff>
      <xdr:row>53</xdr:row>
      <xdr:rowOff>179293</xdr:rowOff>
    </xdr:from>
    <xdr:to>
      <xdr:col>6</xdr:col>
      <xdr:colOff>997323</xdr:colOff>
      <xdr:row>58</xdr:row>
      <xdr:rowOff>123264</xdr:rowOff>
    </xdr:to>
    <xdr:pic>
      <xdr:nvPicPr>
        <xdr:cNvPr id="8" name="Obraz 7" descr="cid:01_znak_podstawowy_kolor_biale_tlo_fc95b3f1-88f3-48c2-8986-2521b4916845111111111111111.png">
          <a:extLst>
            <a:ext uri="{FF2B5EF4-FFF2-40B4-BE49-F238E27FC236}">
              <a16:creationId xmlns:a16="http://schemas.microsoft.com/office/drawing/2014/main" id="{F778478D-47ED-4A66-B60F-D657D4E21AF3}"/>
            </a:ext>
          </a:extLst>
        </xdr:cNvPr>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7182971" y="10376646"/>
          <a:ext cx="2207558" cy="840442"/>
        </a:xfrm>
        <a:prstGeom prst="rect">
          <a:avLst/>
        </a:prstGeom>
        <a:noFill/>
        <a:ln>
          <a:noFill/>
        </a:ln>
      </xdr:spPr>
    </xdr:pic>
    <xdr:clientData/>
  </xdr:twoCellAnchor>
  <xdr:twoCellAnchor editAs="oneCell">
    <xdr:from>
      <xdr:col>2</xdr:col>
      <xdr:colOff>3709148</xdr:colOff>
      <xdr:row>54</xdr:row>
      <xdr:rowOff>33618</xdr:rowOff>
    </xdr:from>
    <xdr:to>
      <xdr:col>4</xdr:col>
      <xdr:colOff>302558</xdr:colOff>
      <xdr:row>58</xdr:row>
      <xdr:rowOff>44823</xdr:rowOff>
    </xdr:to>
    <xdr:pic>
      <xdr:nvPicPr>
        <xdr:cNvPr id="7" name="Obraz 6" descr="C:\Users\kbinkiewicz\Desktop\pobrane.png">
          <a:extLst>
            <a:ext uri="{FF2B5EF4-FFF2-40B4-BE49-F238E27FC236}">
              <a16:creationId xmlns:a16="http://schemas.microsoft.com/office/drawing/2014/main" id="{52AE48A9-4381-4DCB-95C1-37516773A3C8}"/>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437530" y="10410265"/>
          <a:ext cx="1613646" cy="728382"/>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ogkultura.mkidn.gov.pl/Users/khooshiram_o/Desktop/ezCB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alculation"/>
      <sheetName val="Sensitivity"/>
      <sheetName val="Output-E"/>
      <sheetName val="Output-H"/>
    </sheetNames>
    <sheetDataSet>
      <sheetData sheetId="0"/>
      <sheetData sheetId="1"/>
      <sheetData sheetId="2">
        <row r="24">
          <cell r="E24">
            <v>-13086265.371943302</v>
          </cell>
          <cell r="G24">
            <v>1099324.4107962339</v>
          </cell>
        </row>
        <row r="52">
          <cell r="E52">
            <v>7589989.0673459973</v>
          </cell>
          <cell r="G52">
            <v>1545863.6299995675</v>
          </cell>
        </row>
      </sheetData>
      <sheetData sheetId="3"/>
      <sheetData sheetId="4"/>
    </sheetDataSet>
  </externalBook>
</externalLink>
</file>

<file path=xl/theme/theme1.xml><?xml version="1.0" encoding="utf-8"?>
<a:theme xmlns:a="http://schemas.openxmlformats.org/drawingml/2006/main" name="AnalysysMasonXL">
  <a:themeElements>
    <a:clrScheme name="AnalysysMasonXL">
      <a:dk1>
        <a:srgbClr val="003352"/>
      </a:dk1>
      <a:lt1>
        <a:srgbClr val="FFFFFF"/>
      </a:lt1>
      <a:dk2>
        <a:srgbClr val="003352"/>
      </a:dk2>
      <a:lt2>
        <a:srgbClr val="61586C"/>
      </a:lt2>
      <a:accent1>
        <a:srgbClr val="221F72"/>
      </a:accent1>
      <a:accent2>
        <a:srgbClr val="6762D4"/>
      </a:accent2>
      <a:accent3>
        <a:srgbClr val="A5A2E6"/>
      </a:accent3>
      <a:accent4>
        <a:srgbClr val="5A2149"/>
      </a:accent4>
      <a:accent5>
        <a:srgbClr val="9F3B80"/>
      </a:accent5>
      <a:accent6>
        <a:srgbClr val="D284BA"/>
      </a:accent6>
      <a:hlink>
        <a:srgbClr val="013352"/>
      </a:hlink>
      <a:folHlink>
        <a:srgbClr val="003352"/>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P63"/>
  <sheetViews>
    <sheetView tabSelected="1" zoomScale="85" zoomScaleNormal="85" workbookViewId="0">
      <selection activeCell="F36" sqref="F36:O36"/>
    </sheetView>
  </sheetViews>
  <sheetFormatPr defaultColWidth="0" defaultRowHeight="12.75" x14ac:dyDescent="0.2"/>
  <cols>
    <col min="1" max="1" width="9.42578125" style="1" customWidth="1"/>
    <col min="2" max="2" width="1.5703125" style="1" customWidth="1"/>
    <col min="3" max="3" width="68.140625" style="1" customWidth="1"/>
    <col min="4" max="4" width="7.28515625" style="1" bestFit="1" customWidth="1"/>
    <col min="5" max="5" width="22.42578125" style="1" customWidth="1"/>
    <col min="6" max="7" width="17.28515625" style="2" bestFit="1" customWidth="1"/>
    <col min="8" max="8" width="15.85546875" style="2" bestFit="1" customWidth="1"/>
    <col min="9" max="9" width="13" style="2" bestFit="1" customWidth="1"/>
    <col min="10" max="11" width="13.140625" style="2" bestFit="1" customWidth="1"/>
    <col min="12" max="12" width="12.5703125" style="2" bestFit="1" customWidth="1"/>
    <col min="13" max="13" width="13.28515625" style="2" customWidth="1"/>
    <col min="14" max="14" width="14.5703125" style="2" customWidth="1"/>
    <col min="15" max="15" width="13.7109375" style="2" customWidth="1"/>
    <col min="16" max="18" width="11.85546875" style="2" bestFit="1" customWidth="1"/>
    <col min="19" max="27" width="11.85546875" style="1" bestFit="1" customWidth="1"/>
    <col min="28" max="28" width="13.140625" style="1" bestFit="1" customWidth="1"/>
    <col min="29" max="29" width="11.85546875" style="1" bestFit="1" customWidth="1"/>
    <col min="30" max="30" width="13.140625" style="1" bestFit="1" customWidth="1"/>
    <col min="31" max="42" width="12" style="1" bestFit="1" customWidth="1"/>
    <col min="43" max="62" width="12" style="1" customWidth="1"/>
    <col min="63" max="65" width="0" style="12" hidden="1" customWidth="1"/>
    <col min="66" max="68" width="12" style="12" hidden="1" customWidth="1"/>
    <col min="69" max="16384" width="0" style="12" hidden="1"/>
  </cols>
  <sheetData>
    <row r="1" spans="1:62" x14ac:dyDescent="0.2">
      <c r="C1" s="103" t="s">
        <v>5</v>
      </c>
      <c r="D1" s="104"/>
    </row>
    <row r="2" spans="1:62" ht="15" x14ac:dyDescent="0.25">
      <c r="C2" s="107" t="s">
        <v>6</v>
      </c>
      <c r="D2" s="104"/>
    </row>
    <row r="3" spans="1:62" ht="15" x14ac:dyDescent="0.25">
      <c r="C3" s="106" t="s">
        <v>7</v>
      </c>
      <c r="D3" s="104"/>
    </row>
    <row r="4" spans="1:62" ht="15" x14ac:dyDescent="0.25">
      <c r="C4" s="108" t="s">
        <v>30</v>
      </c>
      <c r="D4" s="104"/>
    </row>
    <row r="6" spans="1:62" ht="14.25" x14ac:dyDescent="0.2">
      <c r="A6" s="10"/>
      <c r="B6" s="9"/>
      <c r="C6" s="10"/>
      <c r="D6" s="11"/>
      <c r="E6" s="10"/>
      <c r="F6" s="20"/>
      <c r="G6" s="20"/>
      <c r="H6" s="20"/>
      <c r="I6" s="20"/>
      <c r="J6" s="20"/>
      <c r="K6" s="20"/>
      <c r="L6" s="20"/>
      <c r="M6" s="20"/>
      <c r="N6" s="20"/>
      <c r="O6" s="20"/>
      <c r="P6" s="20"/>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row>
    <row r="7" spans="1:62" ht="14.25" x14ac:dyDescent="0.2">
      <c r="A7" s="3"/>
      <c r="B7" s="3"/>
      <c r="C7" s="3"/>
      <c r="D7" s="3"/>
      <c r="E7" s="3"/>
      <c r="F7" s="21"/>
      <c r="G7" s="21"/>
      <c r="H7" s="21"/>
      <c r="I7" s="21"/>
      <c r="J7" s="21"/>
      <c r="K7" s="21"/>
      <c r="L7" s="21"/>
      <c r="M7" s="21"/>
      <c r="N7" s="21"/>
      <c r="O7" s="21"/>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row>
    <row r="8" spans="1:62" s="64" customFormat="1" ht="14.25" customHeight="1" x14ac:dyDescent="0.25">
      <c r="A8" s="3"/>
      <c r="B8" s="105" t="s">
        <v>8</v>
      </c>
      <c r="C8" s="105"/>
      <c r="D8" s="8"/>
      <c r="E8" s="29" t="s">
        <v>9</v>
      </c>
      <c r="F8" s="59">
        <v>2027</v>
      </c>
      <c r="G8" s="59">
        <v>2028</v>
      </c>
      <c r="H8" s="59">
        <v>2029</v>
      </c>
      <c r="I8" s="59">
        <v>2030</v>
      </c>
      <c r="J8" s="59">
        <v>2031</v>
      </c>
      <c r="K8" s="59">
        <v>2032</v>
      </c>
      <c r="L8" s="59">
        <v>2033</v>
      </c>
      <c r="M8" s="59">
        <v>2034</v>
      </c>
      <c r="N8" s="59">
        <v>2035</v>
      </c>
      <c r="O8" s="59">
        <v>2036</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row>
    <row r="9" spans="1:62" s="64" customFormat="1" ht="14.25" customHeight="1" x14ac:dyDescent="0.2">
      <c r="A9" s="3"/>
      <c r="B9" s="105"/>
      <c r="C9" s="105"/>
      <c r="D9" s="8"/>
      <c r="E9" s="8"/>
      <c r="F9" s="61"/>
      <c r="G9" s="61"/>
      <c r="H9" s="61"/>
      <c r="I9" s="61"/>
      <c r="J9" s="61"/>
      <c r="K9" s="61"/>
      <c r="L9" s="61"/>
      <c r="M9" s="61"/>
      <c r="N9" s="61"/>
      <c r="O9" s="61"/>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3"/>
    </row>
    <row r="10" spans="1:62" s="64" customFormat="1" ht="14.25" x14ac:dyDescent="0.2">
      <c r="A10" s="3"/>
      <c r="B10" s="3"/>
      <c r="C10" s="3"/>
      <c r="D10" s="8"/>
      <c r="E10" s="3"/>
      <c r="F10" s="61"/>
      <c r="G10" s="61"/>
      <c r="H10" s="61"/>
      <c r="I10" s="61"/>
      <c r="J10" s="61"/>
      <c r="K10" s="61"/>
      <c r="L10" s="61"/>
      <c r="M10" s="61"/>
      <c r="N10" s="61"/>
      <c r="O10" s="61"/>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3"/>
    </row>
    <row r="11" spans="1:62" s="64" customFormat="1" ht="14.25" x14ac:dyDescent="0.2">
      <c r="A11" s="14"/>
      <c r="B11" s="15"/>
      <c r="C11" s="7"/>
      <c r="D11" s="17"/>
      <c r="E11" s="10"/>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3"/>
    </row>
    <row r="12" spans="1:62" s="64" customFormat="1" ht="15" x14ac:dyDescent="0.25">
      <c r="A12" s="14"/>
      <c r="B12" s="15"/>
      <c r="C12" s="22" t="s">
        <v>22</v>
      </c>
      <c r="D12" s="4"/>
      <c r="E12" s="5" t="s">
        <v>0</v>
      </c>
      <c r="F12" s="63">
        <v>5.2999999999999999E-2</v>
      </c>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3"/>
    </row>
    <row r="13" spans="1:62" s="64" customFormat="1" ht="15" x14ac:dyDescent="0.25">
      <c r="A13" s="14"/>
      <c r="B13" s="16"/>
      <c r="C13" s="29" t="s">
        <v>10</v>
      </c>
      <c r="D13" s="36" t="s">
        <v>2</v>
      </c>
      <c r="E13" s="83">
        <f>NPV($F$12,G13:M13)+F13</f>
        <v>0</v>
      </c>
      <c r="F13" s="84">
        <f>+F14+F15</f>
        <v>0</v>
      </c>
      <c r="G13" s="84">
        <f>+G14+G15</f>
        <v>0</v>
      </c>
      <c r="H13" s="84">
        <f>+H14+H15</f>
        <v>0</v>
      </c>
      <c r="I13" s="84">
        <f>+I14+I15</f>
        <v>0</v>
      </c>
      <c r="J13" s="84">
        <f>+J14+J15</f>
        <v>0</v>
      </c>
      <c r="K13" s="84">
        <v>0</v>
      </c>
      <c r="L13" s="84">
        <v>0</v>
      </c>
      <c r="M13" s="84">
        <v>0</v>
      </c>
      <c r="N13" s="84">
        <v>0</v>
      </c>
      <c r="O13" s="84">
        <v>0</v>
      </c>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3"/>
    </row>
    <row r="14" spans="1:62" s="64" customFormat="1" ht="15" x14ac:dyDescent="0.25">
      <c r="A14" s="14"/>
      <c r="B14" s="16"/>
      <c r="C14" s="25" t="s">
        <v>11</v>
      </c>
      <c r="D14" s="37" t="s">
        <v>2</v>
      </c>
      <c r="E14" s="80"/>
      <c r="F14" s="78">
        <v>0</v>
      </c>
      <c r="G14" s="78">
        <v>0</v>
      </c>
      <c r="H14" s="78"/>
      <c r="I14" s="78">
        <v>0</v>
      </c>
      <c r="J14" s="78">
        <v>0</v>
      </c>
      <c r="K14" s="78">
        <v>0</v>
      </c>
      <c r="L14" s="78">
        <v>0</v>
      </c>
      <c r="M14" s="78">
        <v>0</v>
      </c>
      <c r="N14" s="78">
        <v>0</v>
      </c>
      <c r="O14" s="78">
        <v>0</v>
      </c>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3"/>
    </row>
    <row r="15" spans="1:62" s="64" customFormat="1" ht="15" x14ac:dyDescent="0.25">
      <c r="A15" s="14"/>
      <c r="B15" s="16"/>
      <c r="C15" s="25" t="s">
        <v>12</v>
      </c>
      <c r="D15" s="37" t="s">
        <v>2</v>
      </c>
      <c r="E15" s="80"/>
      <c r="F15" s="78">
        <f t="shared" ref="F15:H15" si="0">+F14*0.23</f>
        <v>0</v>
      </c>
      <c r="G15" s="78">
        <f t="shared" si="0"/>
        <v>0</v>
      </c>
      <c r="H15" s="78">
        <f t="shared" si="0"/>
        <v>0</v>
      </c>
      <c r="I15" s="78">
        <f t="shared" ref="I15:O15" si="1">+I14*0.23</f>
        <v>0</v>
      </c>
      <c r="J15" s="78">
        <f t="shared" si="1"/>
        <v>0</v>
      </c>
      <c r="K15" s="78">
        <f t="shared" si="1"/>
        <v>0</v>
      </c>
      <c r="L15" s="78">
        <f t="shared" si="1"/>
        <v>0</v>
      </c>
      <c r="M15" s="78">
        <f t="shared" si="1"/>
        <v>0</v>
      </c>
      <c r="N15" s="78">
        <f t="shared" si="1"/>
        <v>0</v>
      </c>
      <c r="O15" s="78">
        <f t="shared" si="1"/>
        <v>0</v>
      </c>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3"/>
    </row>
    <row r="16" spans="1:62" s="64" customFormat="1" ht="15" x14ac:dyDescent="0.25">
      <c r="A16" s="14"/>
      <c r="B16" s="16"/>
      <c r="C16" s="25" t="s">
        <v>23</v>
      </c>
      <c r="D16" s="37" t="s">
        <v>2</v>
      </c>
      <c r="E16" s="80"/>
      <c r="F16" s="78">
        <v>0</v>
      </c>
      <c r="G16" s="78">
        <v>0</v>
      </c>
      <c r="H16" s="78">
        <v>0</v>
      </c>
      <c r="I16" s="78">
        <v>0</v>
      </c>
      <c r="J16" s="78">
        <f t="shared" ref="J16:O16" si="2">+J15*0.23</f>
        <v>0</v>
      </c>
      <c r="K16" s="78">
        <f t="shared" si="2"/>
        <v>0</v>
      </c>
      <c r="L16" s="78">
        <f t="shared" si="2"/>
        <v>0</v>
      </c>
      <c r="M16" s="78">
        <f t="shared" si="2"/>
        <v>0</v>
      </c>
      <c r="N16" s="78">
        <f t="shared" si="2"/>
        <v>0</v>
      </c>
      <c r="O16" s="78">
        <f t="shared" si="2"/>
        <v>0</v>
      </c>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3"/>
    </row>
    <row r="17" spans="1:62" s="64" customFormat="1" ht="14.25" x14ac:dyDescent="0.2">
      <c r="A17" s="14"/>
      <c r="B17" s="16"/>
      <c r="C17" s="1"/>
      <c r="D17" s="12"/>
      <c r="E17" s="81"/>
      <c r="F17" s="82"/>
      <c r="G17" s="82"/>
      <c r="H17" s="82"/>
      <c r="I17" s="82"/>
      <c r="J17" s="82"/>
      <c r="K17" s="82"/>
      <c r="L17" s="82"/>
      <c r="M17" s="82"/>
      <c r="N17" s="82"/>
      <c r="O17" s="82"/>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3"/>
    </row>
    <row r="18" spans="1:62" s="64" customFormat="1" ht="14.25" x14ac:dyDescent="0.2">
      <c r="A18" s="14"/>
      <c r="B18" s="16"/>
      <c r="C18" s="18"/>
      <c r="D18" s="17"/>
      <c r="E18" s="16"/>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3"/>
    </row>
    <row r="19" spans="1:62" s="64" customFormat="1" ht="15" x14ac:dyDescent="0.25">
      <c r="A19" s="14"/>
      <c r="B19" s="16"/>
      <c r="C19" s="22" t="s">
        <v>13</v>
      </c>
      <c r="D19" s="4"/>
      <c r="E19" s="28" t="s">
        <v>0</v>
      </c>
      <c r="F19" s="65"/>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3"/>
    </row>
    <row r="20" spans="1:62" s="64" customFormat="1" ht="15" x14ac:dyDescent="0.25">
      <c r="A20" s="14"/>
      <c r="B20" s="16"/>
      <c r="C20" s="24" t="s">
        <v>14</v>
      </c>
      <c r="D20" s="37" t="s">
        <v>2</v>
      </c>
      <c r="E20" s="83">
        <f>NPV($F$12,G20:BJ20)+F20</f>
        <v>0</v>
      </c>
      <c r="F20" s="78">
        <v>0</v>
      </c>
      <c r="G20" s="78">
        <v>0</v>
      </c>
      <c r="H20" s="78">
        <v>0</v>
      </c>
      <c r="I20" s="78">
        <v>0</v>
      </c>
      <c r="J20" s="78">
        <v>0</v>
      </c>
      <c r="K20" s="78">
        <v>0</v>
      </c>
      <c r="L20" s="78">
        <v>0</v>
      </c>
      <c r="M20" s="78">
        <v>0</v>
      </c>
      <c r="N20" s="78">
        <v>0</v>
      </c>
      <c r="O20" s="78">
        <v>0</v>
      </c>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3"/>
    </row>
    <row r="21" spans="1:62" s="64" customFormat="1" ht="15" x14ac:dyDescent="0.25">
      <c r="A21" s="14"/>
      <c r="B21" s="15"/>
      <c r="C21" s="24" t="s">
        <v>15</v>
      </c>
      <c r="D21" s="37" t="s">
        <v>2</v>
      </c>
      <c r="E21" s="83">
        <f>NPV($F$12,G21:BJ21)+F21</f>
        <v>0</v>
      </c>
      <c r="F21" s="78">
        <v>0</v>
      </c>
      <c r="G21" s="78">
        <v>0</v>
      </c>
      <c r="H21" s="78">
        <v>0</v>
      </c>
      <c r="I21" s="78">
        <v>0</v>
      </c>
      <c r="J21" s="78">
        <v>0</v>
      </c>
      <c r="K21" s="78">
        <v>0</v>
      </c>
      <c r="L21" s="78">
        <v>0</v>
      </c>
      <c r="M21" s="78">
        <v>0</v>
      </c>
      <c r="N21" s="78">
        <v>0</v>
      </c>
      <c r="O21" s="78">
        <v>0</v>
      </c>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3"/>
    </row>
    <row r="22" spans="1:62" s="64" customFormat="1" ht="15" x14ac:dyDescent="0.25">
      <c r="A22" s="14"/>
      <c r="B22" s="16"/>
      <c r="C22" s="26" t="s">
        <v>16</v>
      </c>
      <c r="D22" s="36" t="s">
        <v>2</v>
      </c>
      <c r="E22" s="83">
        <f>NPV($F$12,G22:BJ22)+F22</f>
        <v>0</v>
      </c>
      <c r="F22" s="84">
        <f>+F20-F21</f>
        <v>0</v>
      </c>
      <c r="G22" s="84">
        <f t="shared" ref="G22:O22" si="3">+G20-G21</f>
        <v>0</v>
      </c>
      <c r="H22" s="84">
        <f t="shared" si="3"/>
        <v>0</v>
      </c>
      <c r="I22" s="84">
        <f t="shared" si="3"/>
        <v>0</v>
      </c>
      <c r="J22" s="84">
        <f t="shared" si="3"/>
        <v>0</v>
      </c>
      <c r="K22" s="84">
        <f t="shared" si="3"/>
        <v>0</v>
      </c>
      <c r="L22" s="84">
        <f t="shared" si="3"/>
        <v>0</v>
      </c>
      <c r="M22" s="84">
        <f t="shared" si="3"/>
        <v>0</v>
      </c>
      <c r="N22" s="84">
        <f t="shared" si="3"/>
        <v>0</v>
      </c>
      <c r="O22" s="84">
        <f t="shared" si="3"/>
        <v>0</v>
      </c>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3"/>
    </row>
    <row r="23" spans="1:62" s="64" customFormat="1" ht="14.25" x14ac:dyDescent="0.2">
      <c r="A23" s="14"/>
      <c r="B23" s="16"/>
      <c r="C23" s="6"/>
      <c r="D23" s="17"/>
      <c r="E23" s="13"/>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3"/>
    </row>
    <row r="24" spans="1:62" s="100" customFormat="1" ht="15" x14ac:dyDescent="0.25">
      <c r="A24" s="31"/>
      <c r="B24" s="32"/>
      <c r="C24" s="19" t="s">
        <v>19</v>
      </c>
      <c r="D24" s="36" t="s">
        <v>2</v>
      </c>
      <c r="E24" s="83">
        <f>+E13</f>
        <v>0</v>
      </c>
      <c r="F24" s="62"/>
      <c r="G24" s="62"/>
      <c r="H24" s="62"/>
      <c r="I24" s="62"/>
      <c r="J24" s="62"/>
      <c r="K24" s="62"/>
      <c r="L24" s="62"/>
      <c r="M24" s="62"/>
      <c r="N24" s="62"/>
      <c r="O24" s="62"/>
      <c r="P24" s="62"/>
      <c r="Q24" s="62"/>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3"/>
    </row>
    <row r="25" spans="1:62" s="64" customFormat="1" ht="15" x14ac:dyDescent="0.25">
      <c r="A25" s="14"/>
      <c r="B25" s="16"/>
      <c r="C25" s="19" t="s">
        <v>17</v>
      </c>
      <c r="D25" s="23"/>
      <c r="E25" s="83">
        <f>+IF(E22&gt;0,E22,0)</f>
        <v>0</v>
      </c>
      <c r="F25" s="67"/>
      <c r="G25" s="67"/>
      <c r="H25" s="67"/>
      <c r="I25" s="67"/>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3"/>
    </row>
    <row r="26" spans="1:62" s="64" customFormat="1" ht="15" x14ac:dyDescent="0.25">
      <c r="A26" s="14"/>
      <c r="B26" s="16"/>
      <c r="C26" s="19"/>
      <c r="D26" s="19"/>
      <c r="E26" s="19"/>
      <c r="F26" s="67"/>
      <c r="G26" s="67"/>
      <c r="H26" s="67"/>
      <c r="I26" s="67"/>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3"/>
    </row>
    <row r="27" spans="1:62" s="64" customFormat="1" ht="15" x14ac:dyDescent="0.25">
      <c r="A27" s="14"/>
      <c r="B27" s="16"/>
      <c r="C27" s="19" t="s">
        <v>18</v>
      </c>
      <c r="D27" s="23"/>
      <c r="E27" s="35" t="str">
        <f>IF(E25&lt;0, "TAK", "NIE")</f>
        <v>NIE</v>
      </c>
      <c r="F27" s="65"/>
      <c r="G27" s="67"/>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3"/>
    </row>
    <row r="28" spans="1:62" s="64" customFormat="1" ht="15" x14ac:dyDescent="0.25">
      <c r="A28" s="14"/>
      <c r="B28" s="16"/>
      <c r="C28" s="19"/>
      <c r="D28" s="23"/>
      <c r="E28" s="27"/>
      <c r="F28" s="65"/>
      <c r="G28" s="67"/>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3"/>
    </row>
    <row r="29" spans="1:62" s="64" customFormat="1" ht="30" x14ac:dyDescent="0.25">
      <c r="A29" s="14"/>
      <c r="B29" s="16"/>
      <c r="C29" s="30" t="s">
        <v>20</v>
      </c>
      <c r="D29" s="36" t="s">
        <v>2</v>
      </c>
      <c r="E29" s="85">
        <f>+E24-E25</f>
        <v>0</v>
      </c>
      <c r="F29" s="65"/>
      <c r="G29" s="67"/>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3"/>
    </row>
    <row r="30" spans="1:62" s="64" customFormat="1" ht="15" x14ac:dyDescent="0.25">
      <c r="A30" s="14"/>
      <c r="B30" s="16"/>
      <c r="C30" s="19"/>
      <c r="D30" s="23"/>
      <c r="E30" s="86"/>
      <c r="F30" s="65"/>
      <c r="G30" s="67"/>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3"/>
    </row>
    <row r="31" spans="1:62" s="64" customFormat="1" ht="30" x14ac:dyDescent="0.25">
      <c r="A31" s="14"/>
      <c r="B31" s="16"/>
      <c r="C31" s="30" t="s">
        <v>21</v>
      </c>
      <c r="D31" s="36" t="s">
        <v>2</v>
      </c>
      <c r="E31" s="87" t="e">
        <f>+(SUM(F13:M13))*E29/E24</f>
        <v>#DIV/0!</v>
      </c>
      <c r="F31" s="65"/>
      <c r="G31" s="67"/>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3"/>
    </row>
    <row r="32" spans="1:62" s="64" customFormat="1" ht="14.25" x14ac:dyDescent="0.2">
      <c r="A32" s="14"/>
      <c r="B32" s="16"/>
      <c r="C32" s="1"/>
      <c r="D32" s="1"/>
      <c r="E32" s="1"/>
      <c r="F32" s="65"/>
      <c r="G32" s="67"/>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3"/>
    </row>
    <row r="33" spans="1:62" s="64" customFormat="1" ht="15" x14ac:dyDescent="0.25">
      <c r="A33" s="14"/>
      <c r="B33" s="16"/>
      <c r="C33" s="19"/>
      <c r="D33" s="23"/>
      <c r="E33" s="27"/>
      <c r="F33" s="65"/>
      <c r="G33" s="67"/>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3"/>
    </row>
    <row r="34" spans="1:62" s="64" customFormat="1" ht="14.25" x14ac:dyDescent="0.2">
      <c r="A34" s="14"/>
      <c r="B34" s="3"/>
      <c r="C34" s="3"/>
      <c r="D34" s="3"/>
      <c r="E34" s="3"/>
      <c r="F34" s="60"/>
      <c r="G34" s="60"/>
      <c r="H34" s="60"/>
      <c r="I34" s="60"/>
      <c r="J34" s="60"/>
      <c r="K34" s="60"/>
      <c r="L34" s="60"/>
      <c r="M34" s="60"/>
      <c r="N34" s="60"/>
      <c r="O34" s="60"/>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3"/>
    </row>
    <row r="35" spans="1:62" s="64" customFormat="1" ht="14.25" x14ac:dyDescent="0.2">
      <c r="A35" s="14"/>
      <c r="B35" s="1"/>
      <c r="C35" s="105" t="s">
        <v>37</v>
      </c>
      <c r="D35" s="8"/>
      <c r="E35" s="3"/>
      <c r="F35" s="60"/>
      <c r="G35" s="60"/>
      <c r="H35" s="60"/>
      <c r="I35" s="60"/>
      <c r="J35" s="60"/>
      <c r="K35" s="60"/>
      <c r="L35" s="60"/>
      <c r="M35" s="60"/>
      <c r="N35" s="60"/>
      <c r="O35" s="60"/>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3"/>
    </row>
    <row r="36" spans="1:62" s="64" customFormat="1" ht="15" x14ac:dyDescent="0.25">
      <c r="A36" s="14"/>
      <c r="B36" s="1"/>
      <c r="C36" s="105"/>
      <c r="D36" s="8"/>
      <c r="E36" s="29" t="s">
        <v>9</v>
      </c>
      <c r="F36" s="59">
        <v>2027</v>
      </c>
      <c r="G36" s="59">
        <v>2028</v>
      </c>
      <c r="H36" s="59">
        <v>2029</v>
      </c>
      <c r="I36" s="59">
        <v>2030</v>
      </c>
      <c r="J36" s="59">
        <v>2031</v>
      </c>
      <c r="K36" s="59">
        <v>2032</v>
      </c>
      <c r="L36" s="59">
        <v>2033</v>
      </c>
      <c r="M36" s="59">
        <v>2034</v>
      </c>
      <c r="N36" s="59">
        <v>2035</v>
      </c>
      <c r="O36" s="59">
        <v>2036</v>
      </c>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3"/>
    </row>
    <row r="37" spans="1:62" s="64" customFormat="1" ht="14.25" x14ac:dyDescent="0.2">
      <c r="A37" s="3"/>
      <c r="B37" s="3"/>
      <c r="C37" s="3"/>
      <c r="D37" s="8"/>
      <c r="E37" s="3"/>
      <c r="F37" s="60"/>
      <c r="G37" s="60"/>
      <c r="H37" s="60"/>
      <c r="I37" s="60"/>
      <c r="J37" s="60"/>
      <c r="K37" s="60"/>
      <c r="L37" s="60"/>
      <c r="M37" s="60"/>
      <c r="N37" s="60"/>
      <c r="O37" s="60"/>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3"/>
    </row>
    <row r="38" spans="1:62" s="64" customFormat="1" ht="14.25" customHeight="1" x14ac:dyDescent="0.2">
      <c r="A38" s="3"/>
      <c r="B38" s="1"/>
      <c r="C38" s="1"/>
      <c r="D38" s="12"/>
      <c r="E38" s="1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3"/>
    </row>
    <row r="39" spans="1:62" s="64" customFormat="1" ht="14.25" x14ac:dyDescent="0.2">
      <c r="A39" s="14"/>
      <c r="B39" s="1"/>
      <c r="C39" s="1"/>
      <c r="D39" s="12"/>
      <c r="E39" s="1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3"/>
    </row>
    <row r="40" spans="1:62" s="64" customFormat="1" ht="30" x14ac:dyDescent="0.25">
      <c r="A40" s="14"/>
      <c r="B40" s="1"/>
      <c r="C40" s="34" t="s">
        <v>36</v>
      </c>
      <c r="D40" s="37" t="s">
        <v>2</v>
      </c>
      <c r="E40" s="33"/>
      <c r="F40" s="88">
        <f>+F41+F42</f>
        <v>0</v>
      </c>
      <c r="G40" s="88">
        <f t="shared" ref="G40:O40" si="4">+G41+G42</f>
        <v>0</v>
      </c>
      <c r="H40" s="88">
        <f t="shared" si="4"/>
        <v>0</v>
      </c>
      <c r="I40" s="88">
        <f t="shared" si="4"/>
        <v>0</v>
      </c>
      <c r="J40" s="88">
        <f t="shared" si="4"/>
        <v>0</v>
      </c>
      <c r="K40" s="88">
        <f t="shared" si="4"/>
        <v>0</v>
      </c>
      <c r="L40" s="88">
        <f t="shared" si="4"/>
        <v>0</v>
      </c>
      <c r="M40" s="88">
        <f t="shared" si="4"/>
        <v>0</v>
      </c>
      <c r="N40" s="88">
        <f t="shared" si="4"/>
        <v>0</v>
      </c>
      <c r="O40" s="88">
        <f t="shared" si="4"/>
        <v>0</v>
      </c>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3"/>
    </row>
    <row r="41" spans="1:62" s="64" customFormat="1" ht="15" x14ac:dyDescent="0.25">
      <c r="A41" s="14"/>
      <c r="B41" s="1"/>
      <c r="C41" s="34" t="str">
        <f>+C15</f>
        <v>VAT(nieodzyskiwalny, kwalifikowalny wg GBER)</v>
      </c>
      <c r="D41" s="37" t="s">
        <v>2</v>
      </c>
      <c r="E41" s="33"/>
      <c r="F41" s="78">
        <v>0</v>
      </c>
      <c r="G41" s="78">
        <v>0</v>
      </c>
      <c r="H41" s="78">
        <v>0</v>
      </c>
      <c r="I41" s="78">
        <v>0</v>
      </c>
      <c r="J41" s="78">
        <f t="shared" ref="J41:O41" si="5">+J15</f>
        <v>0</v>
      </c>
      <c r="K41" s="78">
        <v>0</v>
      </c>
      <c r="L41" s="78">
        <f t="shared" si="5"/>
        <v>0</v>
      </c>
      <c r="M41" s="78">
        <f t="shared" si="5"/>
        <v>0</v>
      </c>
      <c r="N41" s="78">
        <f t="shared" si="5"/>
        <v>0</v>
      </c>
      <c r="O41" s="78">
        <f t="shared" si="5"/>
        <v>0</v>
      </c>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3"/>
    </row>
    <row r="42" spans="1:62" s="64" customFormat="1" ht="15" x14ac:dyDescent="0.25">
      <c r="A42" s="14"/>
      <c r="B42" s="1"/>
      <c r="C42" s="34" t="s">
        <v>24</v>
      </c>
      <c r="D42" s="37" t="s">
        <v>2</v>
      </c>
      <c r="E42" s="33"/>
      <c r="F42" s="78">
        <v>0</v>
      </c>
      <c r="G42" s="78">
        <v>0</v>
      </c>
      <c r="H42" s="78">
        <v>0</v>
      </c>
      <c r="I42" s="78">
        <v>0</v>
      </c>
      <c r="J42" s="78">
        <v>0</v>
      </c>
      <c r="K42" s="78">
        <v>0</v>
      </c>
      <c r="L42" s="78">
        <v>0</v>
      </c>
      <c r="M42" s="78">
        <v>0</v>
      </c>
      <c r="N42" s="78">
        <v>0</v>
      </c>
      <c r="O42" s="78">
        <v>0</v>
      </c>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3"/>
    </row>
    <row r="43" spans="1:62" s="64" customFormat="1" ht="15" x14ac:dyDescent="0.25">
      <c r="A43" s="14"/>
      <c r="B43" s="1"/>
      <c r="C43" s="19"/>
      <c r="D43" s="23"/>
      <c r="E43" s="13"/>
      <c r="F43" s="82"/>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3"/>
    </row>
    <row r="44" spans="1:62" s="64" customFormat="1" ht="15" x14ac:dyDescent="0.25">
      <c r="A44" s="14"/>
      <c r="B44" s="1"/>
      <c r="C44" s="19"/>
      <c r="D44" s="23"/>
      <c r="E44" s="13"/>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3"/>
    </row>
    <row r="45" spans="1:62" s="64" customFormat="1" ht="15" x14ac:dyDescent="0.25">
      <c r="A45" s="14"/>
      <c r="B45" s="1"/>
      <c r="C45" s="30" t="s">
        <v>34</v>
      </c>
      <c r="D45" s="36" t="s">
        <v>2</v>
      </c>
      <c r="E45" s="85" t="e">
        <f>+(SUM(F13:M13)-SUM(F40:M40))*E29/E24</f>
        <v>#DIV/0!</v>
      </c>
      <c r="F45" s="101"/>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3"/>
    </row>
    <row r="46" spans="1:62" s="64" customFormat="1" ht="14.25" x14ac:dyDescent="0.2">
      <c r="A46" s="14"/>
      <c r="B46" s="1"/>
      <c r="C46" s="1"/>
      <c r="D46" s="12"/>
      <c r="E46" s="13"/>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3"/>
    </row>
    <row r="47" spans="1:62" s="64" customFormat="1" ht="15" x14ac:dyDescent="0.25">
      <c r="A47" s="14"/>
      <c r="B47" s="16"/>
      <c r="C47" s="19" t="s">
        <v>33</v>
      </c>
      <c r="D47" s="12"/>
      <c r="E47" s="78"/>
      <c r="F47" s="10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3"/>
    </row>
    <row r="48" spans="1:62" s="64" customFormat="1" ht="14.25" x14ac:dyDescent="0.2">
      <c r="A48" s="14"/>
      <c r="B48" s="16"/>
      <c r="C48" s="1"/>
      <c r="D48" s="12"/>
      <c r="E48" s="12"/>
      <c r="F48" s="10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3"/>
    </row>
    <row r="49" spans="1:62" s="64" customFormat="1" ht="15" x14ac:dyDescent="0.25">
      <c r="A49" s="14"/>
      <c r="B49" s="16"/>
      <c r="C49" s="19" t="s">
        <v>35</v>
      </c>
      <c r="D49" s="36" t="s">
        <v>2</v>
      </c>
      <c r="E49" s="85" t="e">
        <f>E45*E47</f>
        <v>#DIV/0!</v>
      </c>
      <c r="F49" s="10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3"/>
    </row>
    <row r="50" spans="1:62" s="64" customFormat="1" ht="15" x14ac:dyDescent="0.25">
      <c r="A50" s="14"/>
      <c r="B50" s="16"/>
      <c r="C50" s="19"/>
      <c r="D50" s="13"/>
      <c r="E50" s="13"/>
      <c r="F50" s="10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3"/>
    </row>
    <row r="51" spans="1:62" s="64" customFormat="1" ht="14.25" x14ac:dyDescent="0.2">
      <c r="A51" s="14"/>
      <c r="B51" s="16"/>
      <c r="C51" s="1"/>
      <c r="D51" s="1"/>
      <c r="E51" s="1"/>
      <c r="F51" s="10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3"/>
    </row>
    <row r="52" spans="1:62" ht="15.75" hidden="1" x14ac:dyDescent="0.25">
      <c r="A52" s="14"/>
      <c r="B52" s="16"/>
      <c r="C52" s="19"/>
      <c r="D52" s="17"/>
      <c r="E52" s="68">
        <v>0.8</v>
      </c>
      <c r="F52" s="69">
        <v>0.85</v>
      </c>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3"/>
    </row>
    <row r="53" spans="1:62" ht="14.25" x14ac:dyDescent="0.2">
      <c r="A53" s="14"/>
      <c r="B53" s="3"/>
      <c r="C53" s="3"/>
      <c r="D53" s="3"/>
      <c r="E53" s="3"/>
      <c r="F53" s="21"/>
      <c r="G53" s="21"/>
      <c r="H53" s="21"/>
      <c r="I53" s="21"/>
      <c r="J53" s="21"/>
      <c r="K53" s="21"/>
      <c r="L53" s="21"/>
      <c r="M53" s="21"/>
      <c r="N53" s="21"/>
      <c r="O53" s="21"/>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row>
    <row r="54" spans="1:62" ht="14.25" x14ac:dyDescent="0.2">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row>
    <row r="55" spans="1:62" ht="14.25" x14ac:dyDescent="0.2">
      <c r="F55" s="1"/>
      <c r="G55" s="1"/>
      <c r="H55" s="1"/>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row>
    <row r="56" spans="1:62" ht="14.25" x14ac:dyDescent="0.2">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row>
    <row r="57" spans="1:62" ht="14.25" x14ac:dyDescent="0.2">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row>
    <row r="58" spans="1:62" ht="14.25" x14ac:dyDescent="0.2">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row>
    <row r="59" spans="1:62" ht="14.25" x14ac:dyDescent="0.2">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row>
    <row r="60" spans="1:62" ht="14.25" x14ac:dyDescent="0.2">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row>
    <row r="61" spans="1:62" ht="14.25" x14ac:dyDescent="0.2">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row>
    <row r="62" spans="1:62" ht="14.25" x14ac:dyDescent="0.2">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row>
    <row r="63" spans="1:62" ht="14.25" x14ac:dyDescent="0.2">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row>
  </sheetData>
  <sheetProtection formatCells="0" formatColumns="0" formatRows="0"/>
  <dataConsolidate/>
  <mergeCells count="6">
    <mergeCell ref="C1:D1"/>
    <mergeCell ref="C35:C36"/>
    <mergeCell ref="B8:C9"/>
    <mergeCell ref="C3:D3"/>
    <mergeCell ref="C2:D2"/>
    <mergeCell ref="C4:D4"/>
  </mergeCell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26"/>
  <sheetViews>
    <sheetView zoomScale="85" zoomScaleNormal="85" workbookViewId="0">
      <selection activeCell="A29" sqref="A29"/>
    </sheetView>
  </sheetViews>
  <sheetFormatPr defaultRowHeight="12" x14ac:dyDescent="0.2"/>
  <cols>
    <col min="1" max="1" width="67.85546875" style="39" customWidth="1"/>
    <col min="2" max="2" width="13.85546875" style="56" bestFit="1" customWidth="1"/>
    <col min="3" max="4" width="13.140625" style="70" bestFit="1" customWidth="1"/>
    <col min="5" max="5" width="11.7109375" style="70" bestFit="1" customWidth="1"/>
    <col min="6" max="6" width="13.140625" style="70" bestFit="1" customWidth="1"/>
    <col min="7" max="17" width="11.7109375" style="70" bestFit="1" customWidth="1"/>
    <col min="18" max="62" width="9.140625" style="70"/>
    <col min="63" max="247" width="9.140625" style="39"/>
    <col min="248" max="248" width="43.140625" style="39" customWidth="1"/>
    <col min="249" max="503" width="9.140625" style="39"/>
    <col min="504" max="504" width="43.140625" style="39" customWidth="1"/>
    <col min="505" max="759" width="9.140625" style="39"/>
    <col min="760" max="760" width="43.140625" style="39" customWidth="1"/>
    <col min="761" max="1015" width="9.140625" style="39"/>
    <col min="1016" max="1016" width="43.140625" style="39" customWidth="1"/>
    <col min="1017" max="1271" width="9.140625" style="39"/>
    <col min="1272" max="1272" width="43.140625" style="39" customWidth="1"/>
    <col min="1273" max="1527" width="9.140625" style="39"/>
    <col min="1528" max="1528" width="43.140625" style="39" customWidth="1"/>
    <col min="1529" max="1783" width="9.140625" style="39"/>
    <col min="1784" max="1784" width="43.140625" style="39" customWidth="1"/>
    <col min="1785" max="2039" width="9.140625" style="39"/>
    <col min="2040" max="2040" width="43.140625" style="39" customWidth="1"/>
    <col min="2041" max="2295" width="9.140625" style="39"/>
    <col min="2296" max="2296" width="43.140625" style="39" customWidth="1"/>
    <col min="2297" max="2551" width="9.140625" style="39"/>
    <col min="2552" max="2552" width="43.140625" style="39" customWidth="1"/>
    <col min="2553" max="2807" width="9.140625" style="39"/>
    <col min="2808" max="2808" width="43.140625" style="39" customWidth="1"/>
    <col min="2809" max="3063" width="9.140625" style="39"/>
    <col min="3064" max="3064" width="43.140625" style="39" customWidth="1"/>
    <col min="3065" max="3319" width="9.140625" style="39"/>
    <col min="3320" max="3320" width="43.140625" style="39" customWidth="1"/>
    <col min="3321" max="3575" width="9.140625" style="39"/>
    <col min="3576" max="3576" width="43.140625" style="39" customWidth="1"/>
    <col min="3577" max="3831" width="9.140625" style="39"/>
    <col min="3832" max="3832" width="43.140625" style="39" customWidth="1"/>
    <col min="3833" max="4087" width="9.140625" style="39"/>
    <col min="4088" max="4088" width="43.140625" style="39" customWidth="1"/>
    <col min="4089" max="4343" width="9.140625" style="39"/>
    <col min="4344" max="4344" width="43.140625" style="39" customWidth="1"/>
    <col min="4345" max="4599" width="9.140625" style="39"/>
    <col min="4600" max="4600" width="43.140625" style="39" customWidth="1"/>
    <col min="4601" max="4855" width="9.140625" style="39"/>
    <col min="4856" max="4856" width="43.140625" style="39" customWidth="1"/>
    <col min="4857" max="5111" width="9.140625" style="39"/>
    <col min="5112" max="5112" width="43.140625" style="39" customWidth="1"/>
    <col min="5113" max="5367" width="9.140625" style="39"/>
    <col min="5368" max="5368" width="43.140625" style="39" customWidth="1"/>
    <col min="5369" max="5623" width="9.140625" style="39"/>
    <col min="5624" max="5624" width="43.140625" style="39" customWidth="1"/>
    <col min="5625" max="5879" width="9.140625" style="39"/>
    <col min="5880" max="5880" width="43.140625" style="39" customWidth="1"/>
    <col min="5881" max="6135" width="9.140625" style="39"/>
    <col min="6136" max="6136" width="43.140625" style="39" customWidth="1"/>
    <col min="6137" max="6391" width="9.140625" style="39"/>
    <col min="6392" max="6392" width="43.140625" style="39" customWidth="1"/>
    <col min="6393" max="6647" width="9.140625" style="39"/>
    <col min="6648" max="6648" width="43.140625" style="39" customWidth="1"/>
    <col min="6649" max="6903" width="9.140625" style="39"/>
    <col min="6904" max="6904" width="43.140625" style="39" customWidth="1"/>
    <col min="6905" max="7159" width="9.140625" style="39"/>
    <col min="7160" max="7160" width="43.140625" style="39" customWidth="1"/>
    <col min="7161" max="7415" width="9.140625" style="39"/>
    <col min="7416" max="7416" width="43.140625" style="39" customWidth="1"/>
    <col min="7417" max="7671" width="9.140625" style="39"/>
    <col min="7672" max="7672" width="43.140625" style="39" customWidth="1"/>
    <col min="7673" max="7927" width="9.140625" style="39"/>
    <col min="7928" max="7928" width="43.140625" style="39" customWidth="1"/>
    <col min="7929" max="8183" width="9.140625" style="39"/>
    <col min="8184" max="8184" width="43.140625" style="39" customWidth="1"/>
    <col min="8185" max="8439" width="9.140625" style="39"/>
    <col min="8440" max="8440" width="43.140625" style="39" customWidth="1"/>
    <col min="8441" max="8695" width="9.140625" style="39"/>
    <col min="8696" max="8696" width="43.140625" style="39" customWidth="1"/>
    <col min="8697" max="8951" width="9.140625" style="39"/>
    <col min="8952" max="8952" width="43.140625" style="39" customWidth="1"/>
    <col min="8953" max="9207" width="9.140625" style="39"/>
    <col min="9208" max="9208" width="43.140625" style="39" customWidth="1"/>
    <col min="9209" max="9463" width="9.140625" style="39"/>
    <col min="9464" max="9464" width="43.140625" style="39" customWidth="1"/>
    <col min="9465" max="9719" width="9.140625" style="39"/>
    <col min="9720" max="9720" width="43.140625" style="39" customWidth="1"/>
    <col min="9721" max="9975" width="9.140625" style="39"/>
    <col min="9976" max="9976" width="43.140625" style="39" customWidth="1"/>
    <col min="9977" max="10231" width="9.140625" style="39"/>
    <col min="10232" max="10232" width="43.140625" style="39" customWidth="1"/>
    <col min="10233" max="10487" width="9.140625" style="39"/>
    <col min="10488" max="10488" width="43.140625" style="39" customWidth="1"/>
    <col min="10489" max="10743" width="9.140625" style="39"/>
    <col min="10744" max="10744" width="43.140625" style="39" customWidth="1"/>
    <col min="10745" max="10999" width="9.140625" style="39"/>
    <col min="11000" max="11000" width="43.140625" style="39" customWidth="1"/>
    <col min="11001" max="11255" width="9.140625" style="39"/>
    <col min="11256" max="11256" width="43.140625" style="39" customWidth="1"/>
    <col min="11257" max="11511" width="9.140625" style="39"/>
    <col min="11512" max="11512" width="43.140625" style="39" customWidth="1"/>
    <col min="11513" max="11767" width="9.140625" style="39"/>
    <col min="11768" max="11768" width="43.140625" style="39" customWidth="1"/>
    <col min="11769" max="12023" width="9.140625" style="39"/>
    <col min="12024" max="12024" width="43.140625" style="39" customWidth="1"/>
    <col min="12025" max="12279" width="9.140625" style="39"/>
    <col min="12280" max="12280" width="43.140625" style="39" customWidth="1"/>
    <col min="12281" max="12535" width="9.140625" style="39"/>
    <col min="12536" max="12536" width="43.140625" style="39" customWidth="1"/>
    <col min="12537" max="12791" width="9.140625" style="39"/>
    <col min="12792" max="12792" width="43.140625" style="39" customWidth="1"/>
    <col min="12793" max="13047" width="9.140625" style="39"/>
    <col min="13048" max="13048" width="43.140625" style="39" customWidth="1"/>
    <col min="13049" max="13303" width="9.140625" style="39"/>
    <col min="13304" max="13304" width="43.140625" style="39" customWidth="1"/>
    <col min="13305" max="13559" width="9.140625" style="39"/>
    <col min="13560" max="13560" width="43.140625" style="39" customWidth="1"/>
    <col min="13561" max="13815" width="9.140625" style="39"/>
    <col min="13816" max="13816" width="43.140625" style="39" customWidth="1"/>
    <col min="13817" max="14071" width="9.140625" style="39"/>
    <col min="14072" max="14072" width="43.140625" style="39" customWidth="1"/>
    <col min="14073" max="14327" width="9.140625" style="39"/>
    <col min="14328" max="14328" width="43.140625" style="39" customWidth="1"/>
    <col min="14329" max="14583" width="9.140625" style="39"/>
    <col min="14584" max="14584" width="43.140625" style="39" customWidth="1"/>
    <col min="14585" max="14839" width="9.140625" style="39"/>
    <col min="14840" max="14840" width="43.140625" style="39" customWidth="1"/>
    <col min="14841" max="15095" width="9.140625" style="39"/>
    <col min="15096" max="15096" width="43.140625" style="39" customWidth="1"/>
    <col min="15097" max="15351" width="9.140625" style="39"/>
    <col min="15352" max="15352" width="43.140625" style="39" customWidth="1"/>
    <col min="15353" max="15607" width="9.140625" style="39"/>
    <col min="15608" max="15608" width="43.140625" style="39" customWidth="1"/>
    <col min="15609" max="15863" width="9.140625" style="39"/>
    <col min="15864" max="15864" width="43.140625" style="39" customWidth="1"/>
    <col min="15865" max="16119" width="9.140625" style="39"/>
    <col min="16120" max="16120" width="43.140625" style="39" customWidth="1"/>
    <col min="16121" max="16384" width="9.140625" style="39"/>
  </cols>
  <sheetData>
    <row r="1" spans="1:62" ht="12.75" x14ac:dyDescent="0.2">
      <c r="A1" s="103" t="s">
        <v>5</v>
      </c>
      <c r="B1" s="104"/>
    </row>
    <row r="2" spans="1:62" ht="15" x14ac:dyDescent="0.25">
      <c r="A2" s="107" t="s">
        <v>6</v>
      </c>
      <c r="B2" s="104"/>
    </row>
    <row r="3" spans="1:62" ht="15" x14ac:dyDescent="0.25">
      <c r="A3" s="106" t="s">
        <v>7</v>
      </c>
      <c r="B3" s="104"/>
    </row>
    <row r="4" spans="1:62" ht="15" x14ac:dyDescent="0.25">
      <c r="A4" s="108" t="s">
        <v>30</v>
      </c>
      <c r="B4" s="104"/>
    </row>
    <row r="5" spans="1:62" x14ac:dyDescent="0.2">
      <c r="A5" s="40"/>
      <c r="B5" s="39"/>
    </row>
    <row r="6" spans="1:62" s="42" customFormat="1" ht="18" x14ac:dyDescent="0.25">
      <c r="A6" s="38" t="s">
        <v>25</v>
      </c>
      <c r="B6" s="41"/>
      <c r="C6" s="71"/>
      <c r="D6" s="71"/>
      <c r="E6" s="71"/>
      <c r="F6" s="71"/>
      <c r="G6" s="71"/>
      <c r="H6" s="71"/>
      <c r="I6" s="71"/>
      <c r="J6" s="71"/>
      <c r="K6" s="71"/>
      <c r="L6" s="71"/>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1"/>
      <c r="AT6" s="71"/>
      <c r="AU6" s="71"/>
      <c r="AV6" s="71"/>
      <c r="AW6" s="71"/>
      <c r="AX6" s="71"/>
      <c r="AY6" s="71"/>
      <c r="AZ6" s="71"/>
      <c r="BA6" s="71"/>
      <c r="BB6" s="71"/>
      <c r="BC6" s="71"/>
      <c r="BD6" s="71"/>
      <c r="BE6" s="71"/>
      <c r="BF6" s="71"/>
      <c r="BG6" s="71"/>
      <c r="BH6" s="71"/>
      <c r="BI6" s="71"/>
      <c r="BJ6" s="71"/>
    </row>
    <row r="7" spans="1:62" s="42" customFormat="1" ht="12.75" x14ac:dyDescent="0.2">
      <c r="B7" s="41"/>
      <c r="C7" s="71"/>
      <c r="D7" s="71"/>
      <c r="E7" s="71"/>
      <c r="F7" s="71"/>
      <c r="G7" s="71"/>
      <c r="H7" s="71"/>
      <c r="I7" s="71"/>
      <c r="J7" s="71"/>
      <c r="K7" s="71"/>
      <c r="L7" s="71"/>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1"/>
      <c r="AT7" s="71"/>
      <c r="AU7" s="71"/>
      <c r="AV7" s="71"/>
      <c r="AW7" s="71"/>
      <c r="AX7" s="71"/>
      <c r="AY7" s="71"/>
      <c r="AZ7" s="71"/>
      <c r="BA7" s="71"/>
      <c r="BB7" s="71"/>
      <c r="BC7" s="71"/>
      <c r="BD7" s="71"/>
      <c r="BE7" s="71"/>
      <c r="BF7" s="71"/>
      <c r="BG7" s="71"/>
      <c r="BH7" s="71"/>
      <c r="BI7" s="71"/>
      <c r="BJ7" s="71"/>
    </row>
    <row r="8" spans="1:62" s="42" customFormat="1" ht="12.75" x14ac:dyDescent="0.2">
      <c r="A8" s="109"/>
      <c r="B8" s="110"/>
      <c r="C8" s="72">
        <f>+'Step I and Step II'!F8</f>
        <v>2027</v>
      </c>
      <c r="D8" s="72">
        <f>+'Step I and Step II'!G8</f>
        <v>2028</v>
      </c>
      <c r="E8" s="72">
        <f>+'Step I and Step II'!H8</f>
        <v>2029</v>
      </c>
      <c r="F8" s="72">
        <f>+'Step I and Step II'!I8</f>
        <v>2030</v>
      </c>
      <c r="G8" s="72">
        <f>+'Step I and Step II'!J8</f>
        <v>2031</v>
      </c>
      <c r="H8" s="72">
        <f>+'Step I and Step II'!K8</f>
        <v>2032</v>
      </c>
      <c r="I8" s="72">
        <f>+'Step I and Step II'!L8</f>
        <v>2033</v>
      </c>
      <c r="J8" s="72">
        <f>+'Step I and Step II'!M8</f>
        <v>2034</v>
      </c>
      <c r="K8" s="72">
        <f>+'Step I and Step II'!N8</f>
        <v>2035</v>
      </c>
      <c r="L8" s="72">
        <f>+'Step I and Step II'!O8</f>
        <v>2036</v>
      </c>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1"/>
      <c r="AT8" s="71"/>
      <c r="AU8" s="71"/>
      <c r="AV8" s="71"/>
      <c r="AW8" s="71"/>
      <c r="AX8" s="71"/>
      <c r="AY8" s="71"/>
      <c r="AZ8" s="71"/>
      <c r="BA8" s="71"/>
      <c r="BB8" s="71"/>
      <c r="BC8" s="71"/>
      <c r="BD8" s="71"/>
      <c r="BE8" s="71"/>
      <c r="BF8" s="71"/>
      <c r="BG8" s="71"/>
      <c r="BH8" s="71"/>
      <c r="BI8" s="71"/>
      <c r="BJ8" s="71"/>
    </row>
    <row r="9" spans="1:62" s="44" customFormat="1" ht="15" x14ac:dyDescent="0.25">
      <c r="A9" s="43" t="s">
        <v>4</v>
      </c>
      <c r="B9" s="36" t="s">
        <v>2</v>
      </c>
      <c r="C9" s="89">
        <v>0</v>
      </c>
      <c r="D9" s="89">
        <v>-25000</v>
      </c>
      <c r="E9" s="89">
        <v>-20000</v>
      </c>
      <c r="F9" s="89">
        <v>20000</v>
      </c>
      <c r="G9" s="89">
        <v>20000</v>
      </c>
      <c r="H9" s="89">
        <v>20000</v>
      </c>
      <c r="I9" s="89">
        <v>20000</v>
      </c>
      <c r="J9" s="89">
        <v>20000</v>
      </c>
      <c r="K9" s="89">
        <v>20000</v>
      </c>
      <c r="L9" s="89">
        <v>20000</v>
      </c>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4"/>
      <c r="AT9" s="74"/>
      <c r="AU9" s="74"/>
      <c r="AV9" s="74"/>
      <c r="AW9" s="74"/>
      <c r="AX9" s="74"/>
      <c r="AY9" s="74"/>
      <c r="AZ9" s="74"/>
      <c r="BA9" s="74"/>
      <c r="BB9" s="74"/>
      <c r="BC9" s="74"/>
      <c r="BD9" s="74"/>
      <c r="BE9" s="74"/>
      <c r="BF9" s="74"/>
      <c r="BG9" s="74"/>
      <c r="BH9" s="74"/>
      <c r="BI9" s="74"/>
      <c r="BJ9" s="74"/>
    </row>
    <row r="10" spans="1:62" s="47" customFormat="1" ht="15" x14ac:dyDescent="0.25">
      <c r="A10" s="45" t="s">
        <v>3</v>
      </c>
      <c r="B10" s="36" t="s">
        <v>2</v>
      </c>
      <c r="C10" s="90">
        <f t="shared" ref="C10:L10" si="0">+IF(C9&gt;0,C9,0)</f>
        <v>0</v>
      </c>
      <c r="D10" s="90">
        <f t="shared" si="0"/>
        <v>0</v>
      </c>
      <c r="E10" s="90">
        <f t="shared" si="0"/>
        <v>0</v>
      </c>
      <c r="F10" s="90">
        <f t="shared" si="0"/>
        <v>20000</v>
      </c>
      <c r="G10" s="90">
        <f t="shared" si="0"/>
        <v>20000</v>
      </c>
      <c r="H10" s="90">
        <f t="shared" si="0"/>
        <v>20000</v>
      </c>
      <c r="I10" s="90">
        <f t="shared" si="0"/>
        <v>20000</v>
      </c>
      <c r="J10" s="90">
        <f t="shared" si="0"/>
        <v>20000</v>
      </c>
      <c r="K10" s="90">
        <f t="shared" si="0"/>
        <v>20000</v>
      </c>
      <c r="L10" s="90">
        <f t="shared" si="0"/>
        <v>20000</v>
      </c>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6"/>
      <c r="AT10" s="76"/>
      <c r="AU10" s="76"/>
      <c r="AV10" s="76"/>
      <c r="AW10" s="76"/>
      <c r="AX10" s="76"/>
      <c r="AY10" s="76"/>
      <c r="AZ10" s="76"/>
      <c r="BA10" s="76"/>
      <c r="BB10" s="76"/>
      <c r="BC10" s="76"/>
      <c r="BD10" s="76"/>
      <c r="BE10" s="76"/>
      <c r="BF10" s="76"/>
      <c r="BG10" s="76"/>
      <c r="BH10" s="76"/>
      <c r="BI10" s="76"/>
      <c r="BJ10" s="76"/>
    </row>
    <row r="11" spans="1:62" s="47" customFormat="1" ht="15" x14ac:dyDescent="0.25">
      <c r="A11" s="45" t="s">
        <v>32</v>
      </c>
      <c r="B11" s="36" t="s">
        <v>2</v>
      </c>
      <c r="C11" s="90">
        <f t="shared" ref="C11:L11" si="1">+IF(C9&gt;0,0,-C9)</f>
        <v>0</v>
      </c>
      <c r="D11" s="91">
        <f t="shared" si="1"/>
        <v>25000</v>
      </c>
      <c r="E11" s="91">
        <f t="shared" si="1"/>
        <v>20000</v>
      </c>
      <c r="F11" s="90">
        <f t="shared" si="1"/>
        <v>0</v>
      </c>
      <c r="G11" s="90">
        <f t="shared" si="1"/>
        <v>0</v>
      </c>
      <c r="H11" s="90">
        <f t="shared" si="1"/>
        <v>0</v>
      </c>
      <c r="I11" s="90">
        <f t="shared" si="1"/>
        <v>0</v>
      </c>
      <c r="J11" s="90">
        <f t="shared" si="1"/>
        <v>0</v>
      </c>
      <c r="K11" s="90">
        <f t="shared" si="1"/>
        <v>0</v>
      </c>
      <c r="L11" s="90">
        <f t="shared" si="1"/>
        <v>0</v>
      </c>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6"/>
      <c r="AT11" s="76"/>
      <c r="AU11" s="76"/>
      <c r="AV11" s="76"/>
      <c r="AW11" s="76"/>
      <c r="AX11" s="76"/>
      <c r="AY11" s="76"/>
      <c r="AZ11" s="76"/>
      <c r="BA11" s="76"/>
      <c r="BB11" s="76"/>
      <c r="BC11" s="76"/>
      <c r="BD11" s="76"/>
      <c r="BE11" s="76"/>
      <c r="BF11" s="76"/>
      <c r="BG11" s="76"/>
      <c r="BH11" s="76"/>
      <c r="BI11" s="76"/>
      <c r="BJ11" s="76"/>
    </row>
    <row r="12" spans="1:62" s="47" customFormat="1" ht="12.75" x14ac:dyDescent="0.2">
      <c r="A12" s="45"/>
      <c r="B12" s="46"/>
      <c r="C12" s="92"/>
      <c r="D12" s="92"/>
      <c r="E12" s="92"/>
      <c r="F12" s="92"/>
      <c r="G12" s="92"/>
      <c r="H12" s="92"/>
      <c r="I12" s="92"/>
      <c r="J12" s="92"/>
      <c r="K12" s="92"/>
      <c r="L12" s="92"/>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6"/>
      <c r="AT12" s="76"/>
      <c r="AU12" s="76"/>
      <c r="AV12" s="76"/>
      <c r="AW12" s="76"/>
      <c r="AX12" s="76"/>
      <c r="AY12" s="76"/>
      <c r="AZ12" s="76"/>
      <c r="BA12" s="76"/>
      <c r="BB12" s="76"/>
      <c r="BC12" s="76"/>
      <c r="BD12" s="76"/>
      <c r="BE12" s="76"/>
      <c r="BF12" s="76"/>
      <c r="BG12" s="76"/>
      <c r="BH12" s="76"/>
      <c r="BI12" s="76"/>
      <c r="BJ12" s="76"/>
    </row>
    <row r="13" spans="1:62" s="47" customFormat="1" ht="12.75" x14ac:dyDescent="0.2">
      <c r="A13" s="45"/>
      <c r="B13" s="46"/>
      <c r="C13" s="92"/>
      <c r="D13" s="92"/>
      <c r="E13" s="92"/>
      <c r="F13" s="92"/>
      <c r="G13" s="92"/>
      <c r="H13" s="92"/>
      <c r="I13" s="92"/>
      <c r="J13" s="92"/>
      <c r="K13" s="92"/>
      <c r="L13" s="92"/>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6"/>
      <c r="AT13" s="76"/>
      <c r="AU13" s="76"/>
      <c r="AV13" s="76"/>
      <c r="AW13" s="76"/>
      <c r="AX13" s="76"/>
      <c r="AY13" s="76"/>
      <c r="AZ13" s="76"/>
      <c r="BA13" s="76"/>
      <c r="BB13" s="76"/>
      <c r="BC13" s="76"/>
      <c r="BD13" s="76"/>
      <c r="BE13" s="76"/>
      <c r="BF13" s="76"/>
      <c r="BG13" s="76"/>
      <c r="BH13" s="76"/>
      <c r="BI13" s="76"/>
      <c r="BJ13" s="76"/>
    </row>
    <row r="14" spans="1:62" s="47" customFormat="1" ht="25.5" x14ac:dyDescent="0.25">
      <c r="A14" s="45" t="s">
        <v>26</v>
      </c>
      <c r="B14" s="36" t="s">
        <v>2</v>
      </c>
      <c r="C14" s="90">
        <f t="shared" ref="C14:L14" si="2">+C15*C25</f>
        <v>0</v>
      </c>
      <c r="D14" s="90">
        <f t="shared" si="2"/>
        <v>0</v>
      </c>
      <c r="E14" s="90">
        <f t="shared" si="2"/>
        <v>0</v>
      </c>
      <c r="F14" s="90">
        <f t="shared" si="2"/>
        <v>0</v>
      </c>
      <c r="G14" s="90">
        <f t="shared" si="2"/>
        <v>0</v>
      </c>
      <c r="H14" s="90">
        <f t="shared" si="2"/>
        <v>0</v>
      </c>
      <c r="I14" s="90">
        <f t="shared" si="2"/>
        <v>0</v>
      </c>
      <c r="J14" s="90">
        <f t="shared" si="2"/>
        <v>0</v>
      </c>
      <c r="K14" s="90">
        <f t="shared" si="2"/>
        <v>0</v>
      </c>
      <c r="L14" s="90">
        <f t="shared" si="2"/>
        <v>0</v>
      </c>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6"/>
      <c r="AT14" s="76"/>
      <c r="AU14" s="76"/>
      <c r="AV14" s="76"/>
      <c r="AW14" s="76"/>
      <c r="AX14" s="76"/>
      <c r="AY14" s="76"/>
      <c r="AZ14" s="76"/>
      <c r="BA14" s="76"/>
      <c r="BB14" s="76"/>
      <c r="BC14" s="76"/>
      <c r="BD14" s="76"/>
      <c r="BE14" s="76"/>
      <c r="BF14" s="76"/>
      <c r="BG14" s="76"/>
      <c r="BH14" s="76"/>
      <c r="BI14" s="76"/>
      <c r="BJ14" s="76"/>
    </row>
    <row r="15" spans="1:62" s="42" customFormat="1" ht="14.25" x14ac:dyDescent="0.2">
      <c r="A15" s="48" t="s">
        <v>27</v>
      </c>
      <c r="B15" s="37" t="s">
        <v>1</v>
      </c>
      <c r="C15" s="93">
        <v>3.5799999999999998E-2</v>
      </c>
      <c r="D15" s="93">
        <f>+C15</f>
        <v>3.5799999999999998E-2</v>
      </c>
      <c r="E15" s="93">
        <f t="shared" ref="E15:L15" si="3">+D15</f>
        <v>3.5799999999999998E-2</v>
      </c>
      <c r="F15" s="93">
        <f t="shared" si="3"/>
        <v>3.5799999999999998E-2</v>
      </c>
      <c r="G15" s="93">
        <f t="shared" si="3"/>
        <v>3.5799999999999998E-2</v>
      </c>
      <c r="H15" s="93">
        <f t="shared" si="3"/>
        <v>3.5799999999999998E-2</v>
      </c>
      <c r="I15" s="93">
        <f t="shared" si="3"/>
        <v>3.5799999999999998E-2</v>
      </c>
      <c r="J15" s="93">
        <f t="shared" si="3"/>
        <v>3.5799999999999998E-2</v>
      </c>
      <c r="K15" s="93">
        <f t="shared" si="3"/>
        <v>3.5799999999999998E-2</v>
      </c>
      <c r="L15" s="93">
        <f t="shared" si="3"/>
        <v>3.5799999999999998E-2</v>
      </c>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1"/>
      <c r="AT15" s="71"/>
      <c r="AU15" s="71"/>
      <c r="AV15" s="71"/>
      <c r="AW15" s="71"/>
      <c r="AX15" s="71"/>
      <c r="AY15" s="71"/>
      <c r="AZ15" s="71"/>
      <c r="BA15" s="71"/>
      <c r="BB15" s="71"/>
      <c r="BC15" s="71"/>
      <c r="BD15" s="71"/>
      <c r="BE15" s="71"/>
      <c r="BF15" s="71"/>
      <c r="BG15" s="71"/>
      <c r="BH15" s="71"/>
      <c r="BI15" s="71"/>
      <c r="BJ15" s="71"/>
    </row>
    <row r="16" spans="1:62" s="42" customFormat="1" ht="15" x14ac:dyDescent="0.25">
      <c r="A16" s="43" t="s">
        <v>31</v>
      </c>
      <c r="B16" s="36" t="s">
        <v>2</v>
      </c>
      <c r="C16" s="94">
        <f t="shared" ref="C16:L16" si="4">+C9-C14</f>
        <v>0</v>
      </c>
      <c r="D16" s="94">
        <f t="shared" si="4"/>
        <v>-25000</v>
      </c>
      <c r="E16" s="94">
        <f t="shared" si="4"/>
        <v>-20000</v>
      </c>
      <c r="F16" s="94">
        <f t="shared" si="4"/>
        <v>20000</v>
      </c>
      <c r="G16" s="94">
        <f t="shared" si="4"/>
        <v>20000</v>
      </c>
      <c r="H16" s="94">
        <f t="shared" si="4"/>
        <v>20000</v>
      </c>
      <c r="I16" s="94">
        <f t="shared" si="4"/>
        <v>20000</v>
      </c>
      <c r="J16" s="94">
        <f t="shared" si="4"/>
        <v>20000</v>
      </c>
      <c r="K16" s="94">
        <f t="shared" si="4"/>
        <v>20000</v>
      </c>
      <c r="L16" s="94">
        <f t="shared" si="4"/>
        <v>20000</v>
      </c>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1"/>
      <c r="AT16" s="71"/>
      <c r="AU16" s="71"/>
      <c r="AV16" s="71"/>
      <c r="AW16" s="71"/>
      <c r="AX16" s="71"/>
      <c r="AY16" s="71"/>
      <c r="AZ16" s="71"/>
      <c r="BA16" s="71"/>
      <c r="BB16" s="71"/>
      <c r="BC16" s="71"/>
      <c r="BD16" s="71"/>
      <c r="BE16" s="71"/>
      <c r="BF16" s="71"/>
      <c r="BG16" s="71"/>
      <c r="BH16" s="71"/>
      <c r="BI16" s="71"/>
      <c r="BJ16" s="71"/>
    </row>
    <row r="17" spans="1:62" s="42" customFormat="1" ht="12.75" x14ac:dyDescent="0.2">
      <c r="A17" s="49"/>
      <c r="B17" s="50"/>
      <c r="C17" s="95"/>
      <c r="D17" s="95"/>
      <c r="E17" s="95"/>
      <c r="F17" s="95"/>
      <c r="G17" s="95"/>
      <c r="H17" s="95"/>
      <c r="I17" s="95"/>
      <c r="J17" s="95"/>
      <c r="K17" s="95"/>
      <c r="L17" s="95"/>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1"/>
      <c r="AT17" s="71"/>
      <c r="AU17" s="71"/>
      <c r="AV17" s="71"/>
      <c r="AW17" s="71"/>
      <c r="AX17" s="71"/>
      <c r="AY17" s="71"/>
      <c r="AZ17" s="71"/>
      <c r="BA17" s="71"/>
      <c r="BB17" s="71"/>
      <c r="BC17" s="71"/>
      <c r="BD17" s="71"/>
      <c r="BE17" s="71"/>
      <c r="BF17" s="71"/>
      <c r="BG17" s="71"/>
      <c r="BH17" s="71"/>
      <c r="BI17" s="71"/>
      <c r="BJ17" s="71"/>
    </row>
    <row r="18" spans="1:62" ht="12.75" x14ac:dyDescent="0.2">
      <c r="A18" s="49" t="s">
        <v>28</v>
      </c>
      <c r="B18" s="58">
        <f>SUM(C16:L16)</f>
        <v>95000</v>
      </c>
      <c r="C18" s="96"/>
      <c r="D18" s="96"/>
      <c r="E18" s="96"/>
      <c r="F18" s="96"/>
      <c r="G18" s="96"/>
      <c r="H18" s="96"/>
      <c r="I18" s="96"/>
      <c r="J18" s="96"/>
      <c r="K18" s="96"/>
      <c r="L18" s="96"/>
    </row>
    <row r="19" spans="1:62" s="42" customFormat="1" ht="13.5" thickBot="1" x14ac:dyDescent="0.25">
      <c r="A19" s="49"/>
      <c r="B19" s="50"/>
      <c r="C19" s="95"/>
      <c r="D19" s="95"/>
      <c r="E19" s="95"/>
      <c r="F19" s="95"/>
      <c r="G19" s="95"/>
      <c r="H19" s="95"/>
      <c r="I19" s="95"/>
      <c r="J19" s="95"/>
      <c r="K19" s="95"/>
      <c r="L19" s="95"/>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1"/>
      <c r="AT19" s="71"/>
      <c r="AU19" s="71"/>
      <c r="AV19" s="71"/>
      <c r="AW19" s="71"/>
      <c r="AX19" s="71"/>
      <c r="AY19" s="71"/>
      <c r="AZ19" s="71"/>
      <c r="BA19" s="71"/>
      <c r="BB19" s="71"/>
      <c r="BC19" s="71"/>
      <c r="BD19" s="71"/>
      <c r="BE19" s="71"/>
      <c r="BF19" s="71"/>
      <c r="BG19" s="71"/>
      <c r="BH19" s="71"/>
      <c r="BI19" s="71"/>
      <c r="BJ19" s="71"/>
    </row>
    <row r="20" spans="1:62" s="42" customFormat="1" ht="13.5" thickBot="1" x14ac:dyDescent="0.25">
      <c r="A20" s="51" t="s">
        <v>29</v>
      </c>
      <c r="B20" s="57">
        <f>IF(B18&gt;0,B18,0)</f>
        <v>95000</v>
      </c>
      <c r="C20" s="97"/>
      <c r="D20" s="97"/>
      <c r="E20" s="97"/>
      <c r="F20" s="97"/>
      <c r="G20" s="97"/>
      <c r="H20" s="97"/>
      <c r="I20" s="97"/>
      <c r="J20" s="97"/>
      <c r="K20" s="97"/>
      <c r="L20" s="97"/>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1"/>
      <c r="AT20" s="71"/>
      <c r="AU20" s="71"/>
      <c r="AV20" s="71"/>
      <c r="AW20" s="71"/>
      <c r="AX20" s="71"/>
      <c r="AY20" s="71"/>
      <c r="AZ20" s="71"/>
      <c r="BA20" s="71"/>
      <c r="BB20" s="71"/>
      <c r="BC20" s="71"/>
      <c r="BD20" s="71"/>
      <c r="BE20" s="71"/>
      <c r="BF20" s="71"/>
      <c r="BG20" s="71"/>
      <c r="BH20" s="71"/>
      <c r="BI20" s="71"/>
      <c r="BJ20" s="71"/>
    </row>
    <row r="21" spans="1:62" s="42" customFormat="1" ht="12.75" x14ac:dyDescent="0.2">
      <c r="A21" s="51"/>
      <c r="B21" s="52"/>
      <c r="C21" s="97"/>
      <c r="D21" s="97"/>
      <c r="E21" s="97"/>
      <c r="F21" s="97"/>
      <c r="G21" s="97"/>
      <c r="H21" s="97"/>
      <c r="I21" s="97"/>
      <c r="J21" s="97"/>
      <c r="K21" s="97"/>
      <c r="L21" s="97"/>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1"/>
      <c r="AT21" s="71"/>
      <c r="AU21" s="71"/>
      <c r="AV21" s="71"/>
      <c r="AW21" s="71"/>
      <c r="AX21" s="71"/>
      <c r="AY21" s="71"/>
      <c r="AZ21" s="71"/>
      <c r="BA21" s="71"/>
      <c r="BB21" s="71"/>
      <c r="BC21" s="71"/>
      <c r="BD21" s="71"/>
      <c r="BE21" s="71"/>
      <c r="BF21" s="71"/>
      <c r="BG21" s="71"/>
      <c r="BH21" s="71"/>
      <c r="BI21" s="71"/>
      <c r="BJ21" s="71"/>
    </row>
    <row r="22" spans="1:62" s="42" customFormat="1" ht="12.75" x14ac:dyDescent="0.2">
      <c r="A22" s="53"/>
      <c r="B22" s="54"/>
      <c r="C22" s="98"/>
      <c r="D22" s="98"/>
      <c r="E22" s="98"/>
      <c r="F22" s="98"/>
      <c r="G22" s="98"/>
      <c r="H22" s="98"/>
      <c r="I22" s="98"/>
      <c r="J22" s="98"/>
      <c r="K22" s="98"/>
      <c r="L22" s="98"/>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1"/>
      <c r="AT22" s="71"/>
      <c r="AU22" s="71"/>
      <c r="AV22" s="71"/>
      <c r="AW22" s="71"/>
      <c r="AX22" s="71"/>
      <c r="AY22" s="71"/>
      <c r="AZ22" s="71"/>
      <c r="BA22" s="71"/>
      <c r="BB22" s="71"/>
      <c r="BC22" s="71"/>
      <c r="BD22" s="71"/>
      <c r="BE22" s="71"/>
      <c r="BF22" s="71"/>
      <c r="BG22" s="71"/>
      <c r="BH22" s="71"/>
      <c r="BI22" s="71"/>
      <c r="BJ22" s="71"/>
    </row>
    <row r="23" spans="1:62" s="42" customFormat="1" ht="12.75" x14ac:dyDescent="0.2">
      <c r="A23" s="53"/>
      <c r="B23" s="54"/>
      <c r="C23" s="98"/>
      <c r="D23" s="98"/>
      <c r="E23" s="98"/>
      <c r="F23" s="98"/>
      <c r="G23" s="98"/>
      <c r="H23" s="98"/>
      <c r="I23" s="98"/>
      <c r="J23" s="98"/>
      <c r="K23" s="98"/>
      <c r="L23" s="98"/>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1"/>
      <c r="AT23" s="71"/>
      <c r="AU23" s="71"/>
      <c r="AV23" s="71"/>
      <c r="AW23" s="71"/>
      <c r="AX23" s="71"/>
      <c r="AY23" s="71"/>
      <c r="AZ23" s="71"/>
      <c r="BA23" s="71"/>
      <c r="BB23" s="71"/>
      <c r="BC23" s="71"/>
      <c r="BD23" s="71"/>
      <c r="BE23" s="71"/>
      <c r="BF23" s="71"/>
      <c r="BG23" s="71"/>
      <c r="BH23" s="71"/>
      <c r="BI23" s="71"/>
      <c r="BJ23" s="71"/>
    </row>
    <row r="24" spans="1:62" s="42" customFormat="1" ht="12.75" x14ac:dyDescent="0.2">
      <c r="A24" s="53"/>
      <c r="B24" s="54"/>
      <c r="C24" s="98"/>
      <c r="D24" s="98"/>
      <c r="E24" s="98"/>
      <c r="F24" s="98"/>
      <c r="G24" s="98"/>
      <c r="H24" s="98"/>
      <c r="I24" s="98"/>
      <c r="J24" s="98"/>
      <c r="K24" s="98"/>
      <c r="L24" s="98"/>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1"/>
      <c r="AT24" s="71"/>
      <c r="AU24" s="71"/>
      <c r="AV24" s="71"/>
      <c r="AW24" s="71"/>
      <c r="AX24" s="71"/>
      <c r="AY24" s="71"/>
      <c r="AZ24" s="71"/>
      <c r="BA24" s="71"/>
      <c r="BB24" s="71"/>
      <c r="BC24" s="71"/>
      <c r="BD24" s="71"/>
      <c r="BE24" s="71"/>
      <c r="BF24" s="71"/>
      <c r="BG24" s="71"/>
      <c r="BH24" s="71"/>
      <c r="BI24" s="71"/>
      <c r="BJ24" s="71"/>
    </row>
    <row r="25" spans="1:62" ht="15" x14ac:dyDescent="0.25">
      <c r="A25" s="45" t="s">
        <v>14</v>
      </c>
      <c r="B25" s="36" t="s">
        <v>2</v>
      </c>
      <c r="C25" s="99">
        <f>+'Step I and Step II'!F20</f>
        <v>0</v>
      </c>
      <c r="D25" s="99">
        <f>+'Step I and Step II'!G20</f>
        <v>0</v>
      </c>
      <c r="E25" s="99">
        <f>+'Step I and Step II'!H20</f>
        <v>0</v>
      </c>
      <c r="F25" s="99">
        <f>+'Step I and Step II'!I20</f>
        <v>0</v>
      </c>
      <c r="G25" s="99">
        <f>+'Step I and Step II'!J20</f>
        <v>0</v>
      </c>
      <c r="H25" s="99">
        <f>+'Step I and Step II'!K20</f>
        <v>0</v>
      </c>
      <c r="I25" s="99">
        <f>+'Step I and Step II'!L20</f>
        <v>0</v>
      </c>
      <c r="J25" s="99">
        <f>+'Step I and Step II'!M20</f>
        <v>0</v>
      </c>
      <c r="K25" s="99">
        <f>+'Step I and Step II'!N20</f>
        <v>0</v>
      </c>
      <c r="L25" s="99">
        <f>+'Step I and Step II'!O20</f>
        <v>0</v>
      </c>
    </row>
    <row r="26" spans="1:62" s="42" customFormat="1" ht="12.75" x14ac:dyDescent="0.2">
      <c r="B26" s="55"/>
      <c r="C26" s="77"/>
      <c r="D26" s="77"/>
      <c r="E26" s="77"/>
      <c r="F26" s="77"/>
      <c r="G26" s="77"/>
      <c r="H26" s="77"/>
      <c r="I26" s="77"/>
      <c r="J26" s="77"/>
      <c r="K26" s="77"/>
      <c r="L26" s="77"/>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1"/>
      <c r="AT26" s="71"/>
      <c r="AU26" s="71"/>
      <c r="AV26" s="71"/>
      <c r="AW26" s="71"/>
      <c r="AX26" s="71"/>
      <c r="AY26" s="71"/>
      <c r="AZ26" s="71"/>
      <c r="BA26" s="71"/>
      <c r="BB26" s="71"/>
      <c r="BC26" s="71"/>
      <c r="BD26" s="71"/>
      <c r="BE26" s="71"/>
      <c r="BF26" s="71"/>
      <c r="BG26" s="71"/>
      <c r="BH26" s="71"/>
      <c r="BI26" s="71"/>
      <c r="BJ26" s="71"/>
    </row>
  </sheetData>
  <mergeCells count="5">
    <mergeCell ref="A8:B8"/>
    <mergeCell ref="A1:B1"/>
    <mergeCell ref="A2:B2"/>
    <mergeCell ref="A3:B3"/>
    <mergeCell ref="A4: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nr 9.10 Określenie maksymalnej kwoty dofinansowania projektów zgodnego z zasadami opracowanymi przez op pomoc inwestycyjna kalkulacja (2)</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2026-07-03T13:15:50Z</cp:lastPrinted>
  <dcterms:created xsi:type="dcterms:W3CDTF">1997-01-23T15:12:23Z</dcterms:created>
  <dcterms:modified xsi:type="dcterms:W3CDTF">2026-07-27T07:34:05Z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Załącznik nr 9.10 Określenie maksymalnej kwoty dofinansowania projektów zgodnego z zasadami opracowanymi przez op pomoc inwestycyjna kalkulacja (2)</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07:13:15</vt:lpwstr>
  </property>
  <property fmtid="{D5CDD505-2E9C-101B-9397-08002B2CF9AE}" pid="8" name="GrACE date of creation">
    <vt:lpwstr>30-07-2026</vt:lpwstr>
  </property>
  <property fmtid="{D5CDD505-2E9C-101B-9397-08002B2CF9AE}" pid="9" name="GrACE version number and date">
    <vt:lpwstr>v1.0/30-07-2026</vt:lpwstr>
  </property>
  <property fmtid="{D5CDD505-2E9C-101B-9397-08002B2CF9AE}" pid="10" name="GrACE document classification">
    <vt:lpwstr>8.19.13 Call</vt:lpwstr>
  </property>
  <property fmtid="{D5CDD505-2E9C-101B-9397-08002B2CF9AE}" pid="11" name="GrACE reference ID">
    <vt:lpwstr>65103</vt:lpwstr>
  </property>
</Properties>
</file>