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metadata" ContentType="application/binar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5" Type="http://schemas.openxmlformats.org/officeDocument/2006/relationships/custom-properties" Target="docProps/custom.xml" /><Relationship Id="rId4" Type="http://schemas.openxmlformats.org/officeDocument/2006/relationships/extended-properties" Target="docProps/app.xml" /><Relationship Id="rId2" Type="http://schemas.microsoft.com/office/2011/relationships/webextensiontaskpanes" Target="xl/webextensions/taskpanes.xml" /><Relationship Id="rId3"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odossakifoundation-my.sharepoint.com/personal/fspiropoulos_bodossaki_gr/Documents/Επιφάνεια εργασίας/"/>
    </mc:Choice>
  </mc:AlternateContent>
  <xr:revisionPtr revIDLastSave="0" documentId="8_{17CC8CBF-09FE-45DE-869E-2F72654B867D}" xr6:coauthVersionLast="47" xr6:coauthVersionMax="47" xr10:uidLastSave="{00000000-0000-0000-0000-000000000000}"/>
  <bookViews>
    <workbookView xWindow="-108" yWindow="-108" windowWidth="23256" windowHeight="12456" tabRatio="928" activeTab="4" xr2:uid="{00000000-000D-0000-FFFF-FFFF00000000}"/>
  </bookViews>
  <sheets>
    <sheet name="Οδηγίες" sheetId="12" r:id="rId1"/>
    <sheet name="data" sheetId="7" state="hidden" r:id="rId2"/>
    <sheet name="Στοιχεία έργου" sheetId="1" r:id="rId3"/>
    <sheet name="Τίτλοι Δράσεων" sheetId="2" r:id="rId4"/>
    <sheet name="Δράσεις" sheetId="9" r:id="rId5"/>
    <sheet name="Σύνολα προϋπολογισμών ανά Δράση" sheetId="5" r:id="rId6"/>
  </sheets>
  <definedNames>
    <definedName name="_xlnm.Print_Area" localSheetId="4">Δράσεις!$A$1:$L$50</definedName>
    <definedName name="_xlnm.Print_Area" localSheetId="0">Οδηγίες!$A$1:$U$45</definedName>
    <definedName name="_xlnm.Print_Area" localSheetId="2">'Στοιχεία έργου'!$A$1:$L$28</definedName>
    <definedName name="_xlnm.Print_Area" localSheetId="5">'Σύνολα προϋπολογισμών ανά Δράση'!$A$1:$K$20</definedName>
    <definedName name="_xlnm.Print_Area" localSheetId="3">'Τίτλοι Δράσεων'!$A$1:$H$21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9F863LLZYx8ZWSCLMFUXve8fY9xkDLxL+YO+IJK/Ubc="/>
    </ext>
  </extLst>
</workbook>
</file>

<file path=xl/calcChain.xml><?xml version="1.0" encoding="utf-8"?>
<calcChain xmlns="http://schemas.openxmlformats.org/spreadsheetml/2006/main">
  <c r="G17" i="1" l="1"/>
  <c r="G23" i="1" s="1"/>
  <c r="G8" i="9"/>
  <c r="A11" i="5"/>
  <c r="A12" i="5"/>
  <c r="A13" i="5"/>
  <c r="A14" i="5"/>
  <c r="A15" i="5"/>
  <c r="B10" i="5"/>
  <c r="B11" i="5"/>
  <c r="B12" i="5"/>
  <c r="B13" i="5"/>
  <c r="B14" i="5"/>
  <c r="B15" i="5"/>
  <c r="X53" i="9"/>
  <c r="W53" i="9"/>
  <c r="V53" i="9"/>
  <c r="U53" i="9"/>
  <c r="O2" i="9" l="1"/>
  <c r="O3" i="9"/>
  <c r="O4" i="9"/>
  <c r="O5" i="9"/>
  <c r="O6" i="9"/>
  <c r="O7" i="9"/>
  <c r="O1" i="9"/>
  <c r="N9" i="9"/>
  <c r="N10" i="9"/>
  <c r="T64" i="9"/>
  <c r="T65" i="9"/>
  <c r="T66" i="9"/>
  <c r="T67" i="9"/>
  <c r="D30" i="9"/>
  <c r="D31" i="9"/>
  <c r="D32" i="9"/>
  <c r="D33" i="9"/>
  <c r="D34" i="9"/>
  <c r="D35" i="9"/>
  <c r="D36" i="9"/>
  <c r="D37" i="9"/>
  <c r="D38" i="9"/>
  <c r="D39" i="9"/>
  <c r="D40" i="9"/>
  <c r="D41" i="9"/>
  <c r="D42" i="9"/>
  <c r="D43" i="9"/>
  <c r="D44" i="9"/>
  <c r="D45" i="9"/>
  <c r="D46" i="9"/>
  <c r="D47" i="9"/>
  <c r="D48" i="9"/>
  <c r="D49" i="9"/>
  <c r="D50" i="9"/>
  <c r="D21" i="9"/>
  <c r="D19" i="9"/>
  <c r="D20" i="9"/>
  <c r="K32" i="9"/>
  <c r="K33" i="9"/>
  <c r="K34" i="9"/>
  <c r="K35" i="9"/>
  <c r="K36" i="9"/>
  <c r="K37" i="9"/>
  <c r="K38" i="9"/>
  <c r="K39" i="9"/>
  <c r="K40" i="9"/>
  <c r="K41" i="9"/>
  <c r="K42" i="9"/>
  <c r="K43" i="9"/>
  <c r="K44" i="9"/>
  <c r="K45" i="9"/>
  <c r="K46" i="9"/>
  <c r="K47" i="9"/>
  <c r="K48" i="9"/>
  <c r="K49" i="9"/>
  <c r="K50" i="9"/>
  <c r="D24" i="9"/>
  <c r="Y66" i="9" l="1"/>
  <c r="AA66" i="9"/>
  <c r="AB66" i="9"/>
  <c r="AC66" i="9"/>
  <c r="X66" i="9"/>
  <c r="V66" i="9"/>
  <c r="U66" i="9"/>
  <c r="W66" i="9"/>
  <c r="Y65" i="9"/>
  <c r="AB65" i="9"/>
  <c r="AC65" i="9"/>
  <c r="AA65" i="9"/>
  <c r="U65" i="9"/>
  <c r="X65" i="9"/>
  <c r="W65" i="9"/>
  <c r="V65" i="9"/>
  <c r="AB64" i="9"/>
  <c r="Y64" i="9"/>
  <c r="AA64" i="9"/>
  <c r="AC64" i="9"/>
  <c r="V64" i="9"/>
  <c r="X64" i="9"/>
  <c r="W64" i="9"/>
  <c r="U64" i="9"/>
  <c r="Y67" i="9"/>
  <c r="AB67" i="9"/>
  <c r="AC67" i="9"/>
  <c r="AA67" i="9"/>
  <c r="X67" i="9"/>
  <c r="U67" i="9"/>
  <c r="W67" i="9"/>
  <c r="V67" i="9"/>
  <c r="N23" i="1"/>
  <c r="Z66" i="9" l="1"/>
  <c r="Z64" i="9"/>
  <c r="Z65" i="9"/>
  <c r="Z67" i="9"/>
  <c r="D3" i="2" a="1"/>
  <c r="D22" i="9"/>
  <c r="D23" i="9"/>
  <c r="D25" i="9"/>
  <c r="D26" i="9"/>
  <c r="D27" i="9"/>
  <c r="D28" i="9"/>
  <c r="D29" i="9"/>
  <c r="A8" i="5" l="1"/>
  <c r="A9" i="5"/>
  <c r="A10" i="5"/>
  <c r="N8" i="9"/>
  <c r="T61" i="9" s="1"/>
  <c r="T62" i="9"/>
  <c r="T63" i="9"/>
  <c r="N5" i="9"/>
  <c r="N6" i="9"/>
  <c r="N7" i="9"/>
  <c r="T60" i="9" s="1"/>
  <c r="N2" i="9"/>
  <c r="K20" i="9"/>
  <c r="U52" i="9"/>
  <c r="V52" i="9"/>
  <c r="S70" i="9"/>
  <c r="S71" i="9"/>
  <c r="S72" i="9"/>
  <c r="S69" i="9"/>
  <c r="N20" i="9"/>
  <c r="N21" i="9"/>
  <c r="N22" i="9"/>
  <c r="N23" i="9"/>
  <c r="N24" i="9"/>
  <c r="N25" i="9"/>
  <c r="N26" i="9"/>
  <c r="N27" i="9"/>
  <c r="N28" i="9"/>
  <c r="N29" i="9"/>
  <c r="N30" i="9"/>
  <c r="N31" i="9"/>
  <c r="N19" i="9"/>
  <c r="K22" i="9"/>
  <c r="K23" i="9"/>
  <c r="K24" i="9"/>
  <c r="K25" i="9"/>
  <c r="K26" i="9"/>
  <c r="K27" i="9"/>
  <c r="K28" i="9"/>
  <c r="K29" i="9"/>
  <c r="K30" i="9"/>
  <c r="K31" i="9"/>
  <c r="K21" i="9"/>
  <c r="K19" i="9"/>
  <c r="X63" i="9" l="1"/>
  <c r="F15" i="5" s="1"/>
  <c r="Y63" i="9"/>
  <c r="G15" i="5" s="1"/>
  <c r="W63" i="9"/>
  <c r="E15" i="5" s="1"/>
  <c r="U63" i="9"/>
  <c r="V63" i="9"/>
  <c r="X62" i="9"/>
  <c r="F14" i="5" s="1"/>
  <c r="W62" i="9"/>
  <c r="E14" i="5" s="1"/>
  <c r="V62" i="9"/>
  <c r="U62" i="9"/>
  <c r="Y62" i="9"/>
  <c r="G14" i="5" s="1"/>
  <c r="U61" i="9"/>
  <c r="V61" i="9"/>
  <c r="Y61" i="9"/>
  <c r="G13" i="5" s="1"/>
  <c r="X61" i="9"/>
  <c r="F13" i="5" s="1"/>
  <c r="W61" i="9"/>
  <c r="E13" i="5" s="1"/>
  <c r="Y60" i="9"/>
  <c r="G12" i="5" s="1"/>
  <c r="W60" i="9"/>
  <c r="E12" i="5" s="1"/>
  <c r="X60" i="9"/>
  <c r="F12" i="5" s="1"/>
  <c r="V60" i="9"/>
  <c r="U60" i="9"/>
  <c r="G4" i="9"/>
  <c r="Q58" i="9"/>
  <c r="Q54" i="9"/>
  <c r="AB63" i="9"/>
  <c r="AC63" i="9"/>
  <c r="AA63" i="9"/>
  <c r="AB62" i="9"/>
  <c r="AC62" i="9"/>
  <c r="AA62" i="9"/>
  <c r="AC61" i="9"/>
  <c r="AA61" i="9"/>
  <c r="AB61" i="9"/>
  <c r="AC60" i="9"/>
  <c r="AA60" i="9"/>
  <c r="AB60" i="9"/>
  <c r="G5" i="9"/>
  <c r="D13" i="5" l="1"/>
  <c r="C12" i="5"/>
  <c r="C15" i="5"/>
  <c r="C14" i="5"/>
  <c r="D14" i="5"/>
  <c r="D12" i="5"/>
  <c r="D15" i="5"/>
  <c r="C13" i="5"/>
  <c r="Z60" i="9"/>
  <c r="H12" i="5" s="1"/>
  <c r="Z61" i="9"/>
  <c r="H13" i="5" s="1"/>
  <c r="Z63" i="9"/>
  <c r="H15" i="5" s="1"/>
  <c r="Z62" i="9"/>
  <c r="H14" i="5" s="1"/>
  <c r="B6" i="5"/>
  <c r="B7" i="5"/>
  <c r="B8" i="5"/>
  <c r="B9" i="5"/>
  <c r="I13" i="5" l="1"/>
  <c r="I15" i="5"/>
  <c r="I12" i="5"/>
  <c r="I14" i="5"/>
  <c r="T59" i="9"/>
  <c r="T58" i="9"/>
  <c r="N4" i="9"/>
  <c r="T57" i="9" s="1"/>
  <c r="N3" i="9"/>
  <c r="T56" i="9" s="1"/>
  <c r="T55" i="9"/>
  <c r="N1" i="9"/>
  <c r="T54" i="9" s="1"/>
  <c r="U54" i="9" s="1"/>
  <c r="G7" i="9"/>
  <c r="Y58" i="9" l="1"/>
  <c r="G10" i="5" s="1"/>
  <c r="X58" i="9"/>
  <c r="F10" i="5" s="1"/>
  <c r="W58" i="9"/>
  <c r="E10" i="5" s="1"/>
  <c r="V58" i="9"/>
  <c r="U58" i="9"/>
  <c r="W59" i="9"/>
  <c r="E11" i="5" s="1"/>
  <c r="V59" i="9"/>
  <c r="X59" i="9"/>
  <c r="F11" i="5" s="1"/>
  <c r="U59" i="9"/>
  <c r="Y59" i="9"/>
  <c r="G11" i="5" s="1"/>
  <c r="X54" i="9"/>
  <c r="F6" i="5" s="1"/>
  <c r="W54" i="9"/>
  <c r="V54" i="9"/>
  <c r="Y54" i="9"/>
  <c r="G6" i="5" s="1"/>
  <c r="W55" i="9"/>
  <c r="X55" i="9"/>
  <c r="F7" i="5" s="1"/>
  <c r="Y55" i="9"/>
  <c r="G7" i="5" s="1"/>
  <c r="U55" i="9"/>
  <c r="V55" i="9"/>
  <c r="X56" i="9"/>
  <c r="F8" i="5" s="1"/>
  <c r="W56" i="9"/>
  <c r="Y56" i="9"/>
  <c r="G8" i="5" s="1"/>
  <c r="U56" i="9"/>
  <c r="V56" i="9"/>
  <c r="Y57" i="9"/>
  <c r="G9" i="5" s="1"/>
  <c r="X57" i="9"/>
  <c r="F9" i="5" s="1"/>
  <c r="V57" i="9"/>
  <c r="W57" i="9"/>
  <c r="E9" i="5" s="1"/>
  <c r="U57" i="9"/>
  <c r="AA58" i="9"/>
  <c r="AB58" i="9"/>
  <c r="AA59" i="9"/>
  <c r="AB59" i="9"/>
  <c r="AA54" i="9"/>
  <c r="AB54" i="9"/>
  <c r="AB55" i="9"/>
  <c r="AA55" i="9"/>
  <c r="AA56" i="9"/>
  <c r="AB56" i="9"/>
  <c r="AA57" i="9"/>
  <c r="AB57" i="9"/>
  <c r="Q55" i="9"/>
  <c r="Q56" i="9"/>
  <c r="Q57" i="9"/>
  <c r="G6" i="9"/>
  <c r="H6" i="9" s="1"/>
  <c r="AC57" i="9"/>
  <c r="AC58" i="9"/>
  <c r="AC54" i="9"/>
  <c r="AC59" i="9"/>
  <c r="AC56" i="9"/>
  <c r="AC55" i="9"/>
  <c r="D9" i="5" l="1"/>
  <c r="D10" i="5"/>
  <c r="D11" i="5"/>
  <c r="C6" i="5"/>
  <c r="Z56" i="9"/>
  <c r="H8" i="5" s="1"/>
  <c r="Z57" i="9"/>
  <c r="H9" i="5" s="1"/>
  <c r="Z54" i="9"/>
  <c r="H6" i="5" s="1"/>
  <c r="Z58" i="9"/>
  <c r="H10" i="5" s="1"/>
  <c r="Z55" i="9"/>
  <c r="H7" i="5" s="1"/>
  <c r="Z59" i="9"/>
  <c r="H11" i="5" s="1"/>
  <c r="Q59" i="9"/>
  <c r="E7" i="5"/>
  <c r="E8" i="5"/>
  <c r="G16" i="5"/>
  <c r="C11" i="5"/>
  <c r="E6" i="5"/>
  <c r="C8" i="5"/>
  <c r="C9" i="5"/>
  <c r="H4" i="9"/>
  <c r="D6" i="5"/>
  <c r="C10" i="5"/>
  <c r="C7" i="5"/>
  <c r="D8" i="5"/>
  <c r="D7" i="5"/>
  <c r="I10" i="5" l="1"/>
  <c r="I9" i="5"/>
  <c r="I11" i="5"/>
  <c r="AB74" i="9"/>
  <c r="I6" i="5"/>
  <c r="I8" i="5"/>
  <c r="I7" i="5"/>
  <c r="G9" i="9"/>
  <c r="J6" i="5" l="1"/>
  <c r="I16" i="5"/>
  <c r="G10" i="9"/>
  <c r="I10" i="9" s="1"/>
  <c r="G11" i="9" l="1"/>
  <c r="E23" i="1"/>
  <c r="G24" i="1" s="1"/>
  <c r="J16" i="5"/>
  <c r="A7" i="5"/>
  <c r="A6" i="5"/>
  <c r="G26" i="1" l="1"/>
  <c r="I8" i="9"/>
  <c r="G25" i="1" s="1"/>
  <c r="E16" i="5"/>
  <c r="F16" i="5"/>
  <c r="N27" i="1" l="1"/>
  <c r="D16" i="5"/>
  <c r="C16" i="5"/>
  <c r="H16" i="5" l="1"/>
  <c r="A25"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<sst xmlns="http://schemas.openxmlformats.org/spreadsheetml/2006/main" count="212" uniqueCount="151">
  <si>
    <t>A1</t>
  </si>
  <si>
    <t>A2</t>
  </si>
  <si>
    <t>B1</t>
  </si>
  <si>
    <t>A</t>
  </si>
  <si>
    <t>B2</t>
  </si>
  <si>
    <t>B</t>
  </si>
  <si>
    <t>C</t>
  </si>
  <si>
    <t>€</t>
  </si>
  <si>
    <t xml:space="preserve">€ </t>
  </si>
  <si>
    <t xml:space="preserve"> </t>
  </si>
  <si>
    <t>Κόστος προσωπικού</t>
  </si>
  <si>
    <t>Επαγγελματίες</t>
  </si>
  <si>
    <t>Λοιπές δαπάνες</t>
  </si>
  <si>
    <t>Ταξίδια</t>
  </si>
  <si>
    <t>Φορέας</t>
  </si>
  <si>
    <t>D</t>
  </si>
  <si>
    <t>Προσωπικό</t>
  </si>
  <si>
    <t>Λοιπές</t>
  </si>
  <si>
    <t>Έμμεσες δαπάνες</t>
  </si>
  <si>
    <t>No Δράσης</t>
  </si>
  <si>
    <t>Τύπος Δράσης</t>
  </si>
  <si>
    <t>Μήνας ολοκλήρωσης</t>
  </si>
  <si>
    <t>M1</t>
  </si>
  <si>
    <t>M2</t>
  </si>
  <si>
    <t>M3</t>
  </si>
  <si>
    <t>M4</t>
  </si>
  <si>
    <t>M5</t>
  </si>
  <si>
    <t>M6</t>
  </si>
  <si>
    <t>M7</t>
  </si>
  <si>
    <t>M8</t>
  </si>
  <si>
    <t>M9</t>
  </si>
  <si>
    <t>M10</t>
  </si>
  <si>
    <t>M11</t>
  </si>
  <si>
    <t>M12</t>
  </si>
  <si>
    <t>Personnel Months - A1</t>
  </si>
  <si>
    <t>Personnel Months - A2</t>
  </si>
  <si>
    <t>Σύνολα</t>
  </si>
  <si>
    <t>Οδηγίες Συμπλήρωσης Προϋπολογισμού</t>
  </si>
  <si>
    <r>
      <t xml:space="preserve">→ Το αρχείο να συμπληρωθεί </t>
    </r>
    <r>
      <rPr>
        <b/>
        <u/>
        <sz val="10"/>
        <color theme="1"/>
        <rFont val="Calibri"/>
        <family val="2"/>
        <charset val="161"/>
        <scheme val="minor"/>
      </rPr>
      <t>μόνο</t>
    </r>
    <r>
      <rPr>
        <sz val="10"/>
        <color theme="1"/>
        <rFont val="Calibri"/>
        <family val="2"/>
        <charset val="161"/>
        <scheme val="minor"/>
      </rPr>
      <t xml:space="preserve"> με τη χρήση του Microsoft Excel.</t>
    </r>
  </si>
  <si>
    <t>Φύλλο "Στοιχεία Έργου"</t>
  </si>
  <si>
    <t>→ Συμπληρώστε συνοπτική περιγραφή της δαπάνης.</t>
  </si>
  <si>
    <t xml:space="preserve">             → Τεμάχια για τον αριθμό τεμαχίων που θα προμηθευτείτε (Λοιπές Δαπάνες).</t>
  </si>
  <si>
    <t>→ Συμπληρώστε την αξία ανά μονάδα.</t>
  </si>
  <si>
    <t>→ Βάσει της παραπάνω επιλογής σας συμπληρώστε τον αριθμό μονάδων της δαπάνης.</t>
  </si>
  <si>
    <t>ΓΕΝΙΚΕΣ ΣΗΜΕΙΩΣΕΙΣ</t>
  </si>
  <si>
    <t xml:space="preserve">             → Μήνες απασχόλησης (Κόστος Προσωπικού).</t>
  </si>
  <si>
    <t>→ Η περιγραφή των δράσεων θα πρέπει να συμπληρώνεται στα ζητούμενα κελιά όσο το δυνατόν πιο συμπυκνωμένη αλλά ευκρινής &amp; κατανοητή.</t>
  </si>
  <si>
    <t>→ Συμπληρώστε όλα τα απαραίτητα υποχρεωτικά κελιά. Ειδικότερα:</t>
  </si>
  <si>
    <t>→ Επιλέξτε από τις παρακάτω επιλογές τη μονάδα υπολογισμού ώστε να προχωρήσετε στον υπολογισμό του ύψους της δαπάνης:</t>
  </si>
  <si>
    <t xml:space="preserve">             → Υπηρεσίες για τον αριθμό προσφερόμενων υπηρεσιών που θα λάβετε (Λοιπές Δαπάνες).</t>
  </si>
  <si>
    <t>→ Στη στήλη ποσοστό επιλέξτε το ποσοστό απασχόλησης του προσωπικού στη δράση.</t>
  </si>
  <si>
    <r>
      <t xml:space="preserve">→ Στο παρόν φύλλο θα βρείτε αναλυτικά την κοστολόγηση του ύψους των δαπάνων ανά κατηγορία &amp; ανά δράση </t>
    </r>
    <r>
      <rPr>
        <b/>
        <sz val="10"/>
        <color theme="1"/>
        <rFont val="Calibri"/>
        <family val="2"/>
        <charset val="161"/>
        <scheme val="minor"/>
      </rPr>
      <t>για το σύνολο του έργου</t>
    </r>
    <r>
      <rPr>
        <sz val="10"/>
        <color theme="1"/>
        <rFont val="Calibri"/>
        <family val="2"/>
        <charset val="161"/>
        <scheme val="minor"/>
      </rPr>
      <t>.</t>
    </r>
  </si>
  <si>
    <t>Ανακατασκευή</t>
  </si>
  <si>
    <t xml:space="preserve">C Ανακατασκευής - ανακαίνισης ακινήτου / cost of reconstruction or renovation of property </t>
  </si>
  <si>
    <t>- Μήνες (εργασίας)</t>
  </si>
  <si>
    <t>- Τεμάχια</t>
  </si>
  <si>
    <t>- Υπηρεσία</t>
  </si>
  <si>
    <t xml:space="preserve">Δαπάνες </t>
  </si>
  <si>
    <t xml:space="preserve">No Δράσης </t>
  </si>
  <si>
    <t>Μήνες</t>
  </si>
  <si>
    <t xml:space="preserve">B.2 Λοιπές Δαπάνες, Αγορές και Υπηρεσίες </t>
  </si>
  <si>
    <t>Συνολικές επιλέξιμες δαπάνες ανά δράση</t>
  </si>
  <si>
    <t>Συνολικές επιλέξιμες δαπάνες ανά πακέτο Εργασίας</t>
  </si>
  <si>
    <t>Β1. Ταξίδια</t>
  </si>
  <si>
    <t>A1. Κόστος προσωπικού</t>
  </si>
  <si>
    <t>Α2. Υπάλληλοι και
Ελ. Επαγγελματίες</t>
  </si>
  <si>
    <t>ΜΗΝΥΜΑΤΑ  ΕΛΕΓΧΟΥ</t>
  </si>
  <si>
    <t xml:space="preserve">A1 Δαπάνες προσωπικού μισθωτών υπαλλήλων / Cost for Employees (staff cost) </t>
  </si>
  <si>
    <t xml:space="preserve">A2 Δαπάνες Προσωπικού Ελευθέρων Επαγγελματιών / Costs for Natural Persons </t>
  </si>
  <si>
    <t xml:space="preserve">B2 Λοιπές Δαπάνες/ Other Expenses </t>
  </si>
  <si>
    <t>Συνολικά επιλέξιμα κόστη (εκτός έμμεσων δαπανών) A1+A2+B1+B2+C Total Eligible costs (excluding indirect costs)</t>
  </si>
  <si>
    <t>Έμμεσες δαπάνες (7%)  (indirect costs)</t>
  </si>
  <si>
    <t xml:space="preserve">B1  Δαπάνες Ταξιδίων του Προσωπικού του Έργου / Travel costs of project staff  </t>
  </si>
  <si>
    <t>C Ανακατασκευής - ανακαίνισης ακινήτου / reconstruction and renovation</t>
  </si>
  <si>
    <t>Συνολικά επιλέξιμα κόστη A+B+C+D (Total Eligible costs of the project)</t>
  </si>
  <si>
    <t>D. Έμμεσες δαπάνες
(7%)</t>
  </si>
  <si>
    <t>C. Ανακατασκευής - ανακαίνισης ακινήτου</t>
  </si>
  <si>
    <t>CBC</t>
  </si>
  <si>
    <t>ΜΕΓΑΛΑ</t>
  </si>
  <si>
    <t>ΜΙΝ</t>
  </si>
  <si>
    <t>ΜΑΧ</t>
  </si>
  <si>
    <t>ΜΕ ΕΜΜΕΣΕΣ</t>
  </si>
  <si>
    <t>ΧΩΡΙΣ ΕΜΜΕΣΕΣ</t>
  </si>
  <si>
    <t>Δ.3</t>
  </si>
  <si>
    <t>Δ.1</t>
  </si>
  <si>
    <t>Δ.2</t>
  </si>
  <si>
    <t>Δ.4</t>
  </si>
  <si>
    <t>Δ.5</t>
  </si>
  <si>
    <t>Δ.6</t>
  </si>
  <si>
    <t>Δ.7</t>
  </si>
  <si>
    <t>Δ.8</t>
  </si>
  <si>
    <t>Δ.9</t>
  </si>
  <si>
    <t>Δ.10</t>
  </si>
  <si>
    <t>→ Συμπληρώστε στη στήλη "Τίτλος Δράσης" τον τίτλο της δράσης που προτίθεστε να πραγματοποιήσετε (ο τίτλος θα πρέπει να ταυτίζεται με το αντίστοιχο πεδίο που έχετε συμπληρώσει στην ηλεκτρονική αίτηση).</t>
  </si>
  <si>
    <t>→ Επιλέξτε από την αναπτυσσόμενη λίστα στις στήλες "Μήνας Έναρξης" και "Μήνας Ολοκλήρωσης" τον μήνα που ξεκινά και ολοκληρώνεται αντιστοίχως η δράση. Οι μήνες θα πρέπει να βρίσκονται εντός της διάρκειας του έργου και ο Μήνας Έναρξης να μην είναι μεταγενέστερος του Μήνα Ολοκλήρωσης.</t>
  </si>
  <si>
    <t>→ Επιλέξτε από την αναπτυσσόμενη λίστα την κατηγορία δαπάνης (Α1- Κόστος προσωπικού, Α2- Κόστος προσωπικού/επαγγελματίες, Β1- Ταξίδια, Β2- Λοιπές Δαπάνες, C- Δαπάνες ανακατασκευής/ανακαίνισης ακινήτου, όπου προβλέπεται). Οι έμμεσες δαπάνες (D, 7%) υπολογίζονται αυτόματα.</t>
  </si>
  <si>
    <t xml:space="preserve">             → Κόστη μεταφοράς (Ταξίδια*).</t>
  </si>
  <si>
    <t xml:space="preserve">             → Ημέρες διαμονής (Ταξίδια).</t>
  </si>
  <si>
    <t xml:space="preserve">             → Ημέρες διατροφής (Ταξίδια).</t>
  </si>
  <si>
    <t>* Όρια Δαπανών Ταξιδίων</t>
  </si>
  <si>
    <t>https://commission.europa.eu/funding-and-tenders/procedures-guidelines-tenders/information-contractors-and-beneficiaries/calculate-unit-costs-eligible-travel-costs_en</t>
  </si>
  <si>
    <t>https://ec.europa.eu/info/funding-tenders/opportunities/docs/2021-2027/common/guidance/additional-information-on-unit-costs-and-contributions_en.pdf</t>
  </si>
  <si>
    <t>Προώθηση των Ανθρωπίνων Δικαιωμάτων, της Κοινωνικής Δικαιοσύνης και της Καταπολέμησης των Διακρίσεων</t>
  </si>
  <si>
    <t>ΣΤΟΙΧΕΙΑ ΕΡΓΟΥ</t>
  </si>
  <si>
    <t xml:space="preserve">Επωνυμία Φορέα Υλοποίησης </t>
  </si>
  <si>
    <t>Πρόσκληση</t>
  </si>
  <si>
    <t>από</t>
  </si>
  <si>
    <t>έως</t>
  </si>
  <si>
    <t xml:space="preserve">Περίοδος υλοποίησης </t>
  </si>
  <si>
    <t xml:space="preserve">Διάρκεια σε μήνες </t>
  </si>
  <si>
    <t xml:space="preserve">Στοιχεία Οικονομικού Προϋπολογισμού </t>
  </si>
  <si>
    <t>Συνολικός Προϋπολογισμός</t>
  </si>
  <si>
    <t>Νο. Δράσης</t>
  </si>
  <si>
    <t>Κωδικός κατηγορίας δαπάνης</t>
  </si>
  <si>
    <t>Περιγραφή κατηγορίας δαπάνης</t>
  </si>
  <si>
    <t xml:space="preserve">Περιγραφή δαπάνης
(ανατρέξτε στην Ενότητα 4: Οικονομικές Προϋποθέσεις Έργου της Ανοιχτής Πρόσκλησης) </t>
  </si>
  <si>
    <t>Τεκμηρίωση/ αιτιολόγηση δαπάνης έως 600 χαρακτήρες.
(Θα πρέπει να τεκμηριώσετε επαρκώς ότι η δαπάνη είναι αναλογική  και ρεαλιστική σε σχέση με την προτεινόμενη δράση. Εάν το κελί γίνει κόκκινο, έχετε υπερβεί το μέγιστο επιτρεπόμενο όριο χαρακτήρων)</t>
  </si>
  <si>
    <t>Μονάδα υπολογισμού κόστους
(επιλογή από λίστα)</t>
  </si>
  <si>
    <t>Αριθμός μονάδων</t>
  </si>
  <si>
    <t>Αξία ανά μονάδα σε ΕΥΡΩ</t>
  </si>
  <si>
    <t>Ποσοστό απασχόλησης
(μόνο για το κόστος προσωπικού &amp; επαγγελματίες)</t>
  </si>
  <si>
    <t>Σύνολο σε ΕΥΡΩ</t>
  </si>
  <si>
    <t xml:space="preserve">Τίτλος Δράσης
(συμπληρώστε τον τίτλο κάθε προτεινόμενης δράσης, ο οποίος θα πρέπει να συμφωνεί με τον τίτλο που έχει καταχωρηθεί στο αντίστοιχο πεδίο της αίτησης) </t>
  </si>
  <si>
    <t>Τίτλοι Δράσεων</t>
  </si>
  <si>
    <t>Δράσεις</t>
  </si>
  <si>
    <t xml:space="preserve">Μήνας
έναρξης
δράσης </t>
  </si>
  <si>
    <t xml:space="preserve">Μήνας
ολοκλήρωσης </t>
  </si>
  <si>
    <t>- Κόστη μεταφοράς (ταξίδια)</t>
  </si>
  <si>
    <t>- Ημέρες διατροφής (ταξίδια)</t>
  </si>
  <si>
    <t>- Ημέρες διαμονής (ταξίδια)</t>
  </si>
  <si>
    <t xml:space="preserve">Φορέας 
</t>
  </si>
  <si>
    <t>Φύλλο "Τίτλοι Δράσεων"</t>
  </si>
  <si>
    <t>→ Επιλέξτε από την αναπτυσσόμενη λίστα τον αριθμό της Δράσης, βάσει της καταχώρησης σας στο Φύλλο Εργασίας "Τίτλοι Δράσεων".</t>
  </si>
  <si>
    <t>Φύλλο "Σύνολα προϋπολογισμών ανά Δράση"</t>
  </si>
  <si>
    <t xml:space="preserve">     → Συμπληρώστε την επωνυμία του Φορέα Υλοποίησης και την προβλεπόμενη ημερομηνία έναρξης και λήξης του έργου.</t>
  </si>
  <si>
    <t xml:space="preserve">→ Τα στοιχεία στον πίνακα "Στοιχεία Οικονομικού Προϋπολογισμού" εμφανίζονται αυτόματα αφού συμπληρωθεί το αρχείο του προϋπολογισμού. </t>
  </si>
  <si>
    <t>Δράσεις Ενεργού Συμμετοχής των Πολιτών</t>
  </si>
  <si>
    <t>*Η διάρκεια του έργου μπορεί να είναι από 3 έως 12 μήνες</t>
  </si>
  <si>
    <t>Πόσο επιχορήγησης</t>
  </si>
  <si>
    <t>→ Μπορείτε να συμπληρώσετε δράσεις ως εξής: συνολικά έως 10 δράσεις που εμπίπτουν σε οποιονδήποτε από τους προκαθορισμένους τύπους δράσεων που παρατίθενται παρακάτω. Αυτές πρέπει να περιλαμβάνουν:
Τουλάχιστον μία δράση κάτω από τον τύπο Διαχείριση έργου, παρακολούθηση και υποβολή εκθέσεων
Τουλάχιστον μία δράση κάτω από τον τύπο Επικοινωνία, προβολή και διάχυση</t>
  </si>
  <si>
    <t>Φύλλο "Δράσεις". Για κάθε γραμμή κόστους ισχύουν τα παρακάτω:</t>
  </si>
  <si>
    <t xml:space="preserve">→ Βάσει της αναλυτικής συμπλήρωσης του εκάστου πίνακα, στο άνω μέρος του κάθε φύλλου εργασίας θα βρείτε το άθροισμα των δαπανών του αντίστοιχου Πακέτου Εργασίας. </t>
  </si>
  <si>
    <t>7.	Επικοινωνία, προβολή και διάχυση.</t>
  </si>
  <si>
    <t>2. Συλλογή δεδομένων και αναλύσεις.</t>
  </si>
  <si>
    <t>4. Ευαισθητοποίηση και ενίσχυση της δημόσιας συμμετοχής.</t>
  </si>
  <si>
    <t>6. Εκπαίδευση και κατάρτιση σε θέματα δικαιωμάτων.</t>
  </si>
  <si>
    <t>5. Ανάπτυξη Εργαλείων για την Ενεργό Συμμετοχή των Πολιτών.</t>
  </si>
  <si>
    <t>1. Διαχείριση έργου, παρακολούθηση και υποβολή εκθέσεων.</t>
  </si>
  <si>
    <t>3. Συνηγορία (advocacy), θεσμική παρακολούθηση (watchdog) και παρακολούθηση πολιτικών.</t>
  </si>
  <si>
    <r>
      <t xml:space="preserve">Τα ταξίδια πρέπει να υπολογίζονται σύμφωνα με την </t>
    </r>
    <r>
      <rPr>
        <b/>
        <sz val="10"/>
        <color theme="1"/>
        <rFont val="Calibri"/>
        <family val="2"/>
        <charset val="161"/>
        <scheme val="minor"/>
      </rPr>
      <t>Απόφαση Γ (2024) 5405 της 31ης Ιουλίου 2024</t>
    </r>
    <r>
      <rPr>
        <sz val="10"/>
        <color theme="1"/>
        <rFont val="Calibri"/>
        <family val="2"/>
        <charset val="161"/>
        <scheme val="minor"/>
      </rPr>
      <t xml:space="preserve"> η οποία τροποποιήθηκε με την οδηγία Annex 2a και 2b της 1η Μαΐου 2026, ως ανώτατα όρια για τις δαπάνες ταξιδίων λαμβάνονται τα παρακάτω από την οδηγία της 1ης Μαΐου 2026:
</t>
    </r>
    <r>
      <rPr>
        <b/>
        <sz val="10"/>
        <color theme="1"/>
        <rFont val="Calibri"/>
        <family val="2"/>
        <charset val="161"/>
        <scheme val="minor"/>
      </rPr>
      <t>Κόστη μεταφοράς</t>
    </r>
    <r>
      <rPr>
        <sz val="10"/>
        <color theme="1"/>
        <rFont val="Calibri"/>
        <family val="2"/>
        <charset val="161"/>
        <scheme val="minor"/>
      </rPr>
      <t xml:space="preserve"> (αεροπορικά σε συνδυασμό με οδική μεταφορά) (για απόσταση έως 399 χλμ €245 και για απόσταση από 400 χλμ και άνω (πίνακας σελίδας 9)
</t>
    </r>
    <r>
      <rPr>
        <b/>
        <sz val="10"/>
        <color theme="1"/>
        <rFont val="Calibri"/>
        <family val="2"/>
        <charset val="161"/>
        <scheme val="minor"/>
      </rPr>
      <t>Έξοδα ημερήσιας διαμονής</t>
    </r>
    <r>
      <rPr>
        <sz val="10"/>
        <color theme="1"/>
        <rFont val="Calibri"/>
        <family val="2"/>
        <charset val="161"/>
        <scheme val="minor"/>
      </rPr>
      <t xml:space="preserve"> (πίνακας σελίδες 13 έως 17)
</t>
    </r>
    <r>
      <rPr>
        <b/>
        <sz val="10"/>
        <color theme="1"/>
        <rFont val="Calibri"/>
        <family val="2"/>
        <charset val="161"/>
        <scheme val="minor"/>
      </rPr>
      <t>Έξοδα ημερήσιας διατροφής</t>
    </r>
    <r>
      <rPr>
        <sz val="10"/>
        <color theme="1"/>
        <rFont val="Calibri"/>
        <family val="2"/>
        <charset val="161"/>
        <scheme val="minor"/>
      </rPr>
      <t xml:space="preserve"> (πίνακας σελίδες 21 έως 24)</t>
    </r>
  </si>
  <si>
    <t>Σύνολα προϋπολογισμών ανά Δράση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</si>
</sst>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 &quot;€&quot;_-;\-* #,##0.00\ &quot;€&quot;_-;_-* &quot;-&quot;??\ &quot;€&quot;_-;_-@_-"/>
    <numFmt numFmtId="165" formatCode="_-* #,##0.00_-;\-* #,##0.00_-;_-* &quot;-&quot;??_-;_-@"/>
    <numFmt numFmtId="166" formatCode="#,##0.00\ _€"/>
    <numFmt numFmtId="167" formatCode="0.0000"/>
    <numFmt numFmtId="168" formatCode="d/m/yyyy;@"/>
    <numFmt numFmtId="169" formatCode="#,##0.00000000000"/>
  </numFmts>
  <fonts count="76" x14ac:knownFonts="1">
    <font>
      <sz val="11"/>
      <color theme="1"/>
      <name val="Calibri"/>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font>
    <font>
      <sz val="11"/>
      <color theme="1"/>
      <name val="Calibri"/>
      <family val="2"/>
      <charset val="161"/>
    </font>
    <font>
      <b/>
      <sz val="16"/>
      <color theme="1"/>
      <name val="Arial"/>
      <family val="2"/>
      <charset val="161"/>
    </font>
    <font>
      <sz val="11"/>
      <name val="Calibri"/>
      <family val="2"/>
      <charset val="161"/>
    </font>
    <font>
      <sz val="10"/>
      <color theme="1"/>
      <name val="Arial"/>
      <family val="2"/>
      <charset val="161"/>
    </font>
    <font>
      <b/>
      <sz val="10"/>
      <color theme="1"/>
      <name val="Arial"/>
      <family val="2"/>
      <charset val="161"/>
    </font>
    <font>
      <sz val="9"/>
      <color rgb="FF595959"/>
      <name val="Arial"/>
      <family val="2"/>
      <charset val="161"/>
    </font>
    <font>
      <b/>
      <sz val="14"/>
      <color theme="1"/>
      <name val="Arial"/>
      <family val="2"/>
      <charset val="161"/>
    </font>
    <font>
      <sz val="11"/>
      <color theme="1"/>
      <name val="Calibri"/>
      <family val="2"/>
      <charset val="161"/>
    </font>
    <font>
      <sz val="10"/>
      <color rgb="FF0070C0"/>
      <name val="Arial"/>
      <family val="2"/>
      <charset val="161"/>
    </font>
    <font>
      <b/>
      <sz val="10"/>
      <color rgb="FFFF0000"/>
      <name val="Arial"/>
      <family val="2"/>
      <charset val="161"/>
    </font>
    <font>
      <sz val="8"/>
      <color theme="1"/>
      <name val="Arial"/>
      <family val="2"/>
      <charset val="161"/>
    </font>
    <font>
      <b/>
      <sz val="8"/>
      <color theme="1"/>
      <name val="Arial"/>
      <family val="2"/>
      <charset val="161"/>
    </font>
    <font>
      <sz val="9"/>
      <color theme="1"/>
      <name val="Arial"/>
      <family val="2"/>
      <charset val="161"/>
    </font>
    <font>
      <b/>
      <sz val="9"/>
      <color theme="1"/>
      <name val="Arial"/>
      <family val="2"/>
      <charset val="161"/>
    </font>
    <font>
      <sz val="10"/>
      <color rgb="FFFF0000"/>
      <name val="Arial"/>
      <family val="2"/>
      <charset val="161"/>
    </font>
    <font>
      <sz val="11"/>
      <color theme="1"/>
      <name val="Calibri"/>
      <family val="2"/>
      <charset val="161"/>
      <scheme val="minor"/>
    </font>
    <font>
      <b/>
      <sz val="10"/>
      <color rgb="FF0070C0"/>
      <name val="Arial"/>
      <family val="2"/>
      <charset val="161"/>
    </font>
    <font>
      <sz val="10"/>
      <color rgb="FF2E75B5"/>
      <name val="Arial"/>
      <family val="2"/>
      <charset val="161"/>
    </font>
    <font>
      <i/>
      <sz val="10"/>
      <color rgb="FFFF0000"/>
      <name val="Arial"/>
      <family val="2"/>
      <charset val="161"/>
    </font>
    <font>
      <sz val="11"/>
      <color theme="1"/>
      <name val="Arial"/>
      <family val="2"/>
      <charset val="161"/>
    </font>
    <font>
      <b/>
      <sz val="9"/>
      <color rgb="FF595959"/>
      <name val="Arial"/>
      <family val="2"/>
      <charset val="161"/>
    </font>
    <font>
      <i/>
      <sz val="10"/>
      <color theme="1"/>
      <name val="Arial"/>
      <family val="2"/>
      <charset val="161"/>
    </font>
    <font>
      <sz val="10"/>
      <color theme="1"/>
      <name val="Arial"/>
      <family val="2"/>
      <charset val="161"/>
    </font>
    <font>
      <b/>
      <sz val="8"/>
      <color theme="1"/>
      <name val="Arial"/>
      <family val="2"/>
      <charset val="161"/>
    </font>
    <font>
      <b/>
      <sz val="9"/>
      <color theme="1"/>
      <name val="Arial"/>
      <family val="2"/>
      <charset val="161"/>
    </font>
    <font>
      <sz val="8"/>
      <name val="Calibri"/>
      <family val="2"/>
      <charset val="161"/>
      <scheme val="minor"/>
    </font>
    <font>
      <b/>
      <sz val="10"/>
      <color rgb="FF0070C0"/>
      <name val="Arial"/>
      <family val="2"/>
      <charset val="161"/>
    </font>
    <font>
      <b/>
      <sz val="10"/>
      <color rgb="FF595959"/>
      <name val="Arial"/>
      <family val="2"/>
      <charset val="161"/>
    </font>
    <font>
      <b/>
      <sz val="18"/>
      <color theme="1"/>
      <name val="Calibri"/>
      <family val="2"/>
      <charset val="161"/>
      <scheme val="minor"/>
    </font>
    <font>
      <sz val="10"/>
      <color rgb="FFFF0000"/>
      <name val="Arial"/>
      <family val="2"/>
      <charset val="161"/>
    </font>
    <font>
      <b/>
      <sz val="14"/>
      <color theme="1"/>
      <name val="Arial"/>
      <family val="2"/>
      <charset val="161"/>
    </font>
    <font>
      <b/>
      <sz val="12"/>
      <color rgb="FFFF0000"/>
      <name val="Arial"/>
      <family val="2"/>
      <charset val="161"/>
    </font>
    <font>
      <b/>
      <sz val="9"/>
      <color rgb="FF595959"/>
      <name val="Arial"/>
      <family val="2"/>
      <charset val="161"/>
    </font>
    <font>
      <b/>
      <sz val="11"/>
      <color theme="1"/>
      <name val="Arial"/>
      <family val="2"/>
      <charset val="161"/>
    </font>
    <font>
      <b/>
      <sz val="11"/>
      <color rgb="FF595959"/>
      <name val="Arial"/>
      <family val="2"/>
      <charset val="161"/>
    </font>
    <font>
      <sz val="9"/>
      <color theme="1"/>
      <name val="Arial"/>
      <family val="2"/>
      <charset val="161"/>
    </font>
    <font>
      <b/>
      <sz val="11"/>
      <color rgb="FFFF0000"/>
      <name val="Arial"/>
      <family val="2"/>
      <charset val="161"/>
    </font>
    <font>
      <b/>
      <sz val="24"/>
      <color theme="1"/>
      <name val="Calibri"/>
      <family val="2"/>
      <charset val="161"/>
      <scheme val="minor"/>
    </font>
    <font>
      <b/>
      <sz val="10"/>
      <name val="Calibri"/>
      <family val="2"/>
      <charset val="161"/>
    </font>
    <font>
      <b/>
      <sz val="14"/>
      <name val="Calibri"/>
      <family val="2"/>
      <charset val="161"/>
    </font>
    <font>
      <sz val="11"/>
      <color theme="1"/>
      <name val="Arial"/>
      <family val="2"/>
      <charset val="161"/>
    </font>
    <font>
      <b/>
      <sz val="20"/>
      <name val="Arial"/>
      <family val="2"/>
      <charset val="161"/>
    </font>
    <font>
      <sz val="14"/>
      <color rgb="FF000000"/>
      <name val="Times New Roman"/>
      <family val="1"/>
      <charset val="161"/>
    </font>
    <font>
      <b/>
      <sz val="9"/>
      <name val="Arial"/>
      <family val="2"/>
      <charset val="161"/>
    </font>
    <font>
      <b/>
      <sz val="14"/>
      <name val="Arial"/>
      <family val="2"/>
      <charset val="161"/>
    </font>
    <font>
      <sz val="10"/>
      <name val="Arial"/>
      <family val="2"/>
      <charset val="161"/>
    </font>
    <font>
      <b/>
      <sz val="10"/>
      <name val="Arial"/>
      <family val="2"/>
      <charset val="161"/>
    </font>
    <font>
      <sz val="9"/>
      <name val="Arial"/>
      <family val="2"/>
      <charset val="161"/>
    </font>
    <font>
      <b/>
      <sz val="12"/>
      <name val="Arial"/>
      <family val="2"/>
      <charset val="161"/>
    </font>
    <font>
      <b/>
      <sz val="11"/>
      <name val="Arial"/>
      <family val="2"/>
      <charset val="161"/>
    </font>
    <font>
      <b/>
      <sz val="14"/>
      <color theme="1"/>
      <name val="Calibri"/>
      <family val="2"/>
      <charset val="161"/>
      <scheme val="minor"/>
    </font>
    <font>
      <b/>
      <u/>
      <sz val="10"/>
      <color theme="1"/>
      <name val="Calibri"/>
      <family val="2"/>
      <charset val="161"/>
      <scheme val="minor"/>
    </font>
    <font>
      <sz val="10"/>
      <color theme="1"/>
      <name val="Calibri"/>
      <family val="2"/>
      <charset val="161"/>
      <scheme val="minor"/>
    </font>
    <font>
      <b/>
      <sz val="10"/>
      <color theme="1"/>
      <name val="Calibri"/>
      <family val="2"/>
      <charset val="161"/>
      <scheme val="minor"/>
    </font>
    <font>
      <sz val="11"/>
      <color theme="1"/>
      <name val="Calibri"/>
      <family val="2"/>
      <charset val="161"/>
      <scheme val="minor"/>
    </font>
    <font>
      <sz val="14"/>
      <color theme="1"/>
      <name val="Arial"/>
      <family val="2"/>
      <charset val="161"/>
    </font>
    <font>
      <b/>
      <sz val="12"/>
      <color theme="1"/>
      <name val="Arial"/>
      <family val="2"/>
      <charset val="161"/>
    </font>
    <font>
      <sz val="8"/>
      <name val="Calibri"/>
      <family val="2"/>
      <charset val="161"/>
      <scheme val="minor"/>
    </font>
    <font>
      <sz val="11"/>
      <color theme="1"/>
      <name val="Calibri"/>
      <family val="2"/>
      <charset val="161"/>
      <scheme val="minor"/>
    </font>
    <font>
      <b/>
      <sz val="24"/>
      <color theme="0"/>
      <name val="Calibri"/>
      <family val="2"/>
      <charset val="161"/>
      <scheme val="minor"/>
    </font>
    <font>
      <b/>
      <sz val="11"/>
      <color rgb="FFC00000"/>
      <name val="Arial"/>
      <family val="2"/>
      <charset val="161"/>
    </font>
    <font>
      <sz val="24"/>
      <color theme="1"/>
      <name val="Calibri"/>
      <family val="2"/>
      <charset val="161"/>
      <scheme val="minor"/>
    </font>
    <font>
      <sz val="48"/>
      <color rgb="FF00B0F0"/>
      <name val="Calibri"/>
      <family val="2"/>
      <charset val="161"/>
      <scheme val="minor"/>
    </font>
    <font>
      <b/>
      <sz val="8"/>
      <name val="Arial"/>
      <family val="2"/>
      <charset val="161"/>
    </font>
    <font>
      <u/>
      <sz val="11"/>
      <color theme="10"/>
      <name val="Calibri"/>
      <family val="2"/>
      <charset val="161"/>
      <scheme val="minor"/>
    </font>
    <font>
      <b/>
      <sz val="18"/>
      <color rgb="FFFF0000"/>
      <name val="Calibri"/>
      <family val="2"/>
      <charset val="161"/>
      <scheme val="minor"/>
    </font>
    <font>
      <sz val="11"/>
      <color theme="0"/>
      <name val="Calibri"/>
      <family val="2"/>
      <charset val="161"/>
      <scheme val="minor"/>
    </font>
    <font>
      <sz val="12"/>
      <color theme="0"/>
      <name val="Aptos"/>
      <family val="2"/>
    </font>
    <font>
      <b/>
      <sz val="18"/>
      <color theme="0"/>
      <name val="Calibri"/>
      <family val="2"/>
      <charset val="161"/>
      <scheme val="minor"/>
    </font>
  </fonts>
  <fills count="12">
    <fill>
      <patternFill patternType="none"/>
    </fill>
    <fill>
      <patternFill patternType="gray125"/>
    </fill>
    <fill>
      <patternFill patternType="solid">
        <fgColor rgb="FFADB9CA"/>
        <bgColor rgb="FFADB9CA"/>
      </patternFill>
    </fill>
    <fill>
      <patternFill patternType="solid">
        <fgColor rgb="FFD9D9D9"/>
        <bgColor rgb="FFD9D9D9"/>
      </patternFill>
    </fill>
    <fill>
      <patternFill patternType="solid">
        <fgColor rgb="FFFFFF99"/>
        <bgColor rgb="FFFFFF99"/>
      </patternFill>
    </fill>
    <fill>
      <patternFill patternType="solid">
        <fgColor rgb="FF00B050"/>
        <bgColor rgb="FF00B050"/>
      </patternFill>
    </fill>
    <fill>
      <patternFill patternType="solid">
        <fgColor rgb="FFE6E6E6"/>
        <bgColor rgb="FFE6E6E6"/>
      </patternFill>
    </fill>
    <fill>
      <patternFill patternType="solid">
        <fgColor rgb="FFFFFFFF"/>
        <bgColor rgb="FFFFFFFF"/>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61">
    <border>
      <left/>
      <right/>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medium">
        <color indexed="64"/>
      </left>
      <right style="medium">
        <color indexed="64"/>
      </right>
      <top style="medium">
        <color indexed="64"/>
      </top>
      <bottom style="medium">
        <color indexed="64"/>
      </bottom>
      <diagonal/>
    </border>
    <border>
      <left style="thick">
        <color theme="0" tint="-0.34998626667073579"/>
      </left>
      <right style="thick">
        <color theme="0" tint="-0.34998626667073579"/>
      </right>
      <top style="medium">
        <color indexed="64"/>
      </top>
      <bottom style="medium">
        <color indexed="64"/>
      </bottom>
      <diagonal/>
    </border>
    <border>
      <left style="thick">
        <color theme="0" tint="-0.34998626667073579"/>
      </left>
      <right style="medium">
        <color indexed="64"/>
      </right>
      <top style="medium">
        <color indexed="64"/>
      </top>
      <bottom style="medium">
        <color indexed="64"/>
      </bottom>
      <diagonal/>
    </border>
    <border>
      <left style="medium">
        <color indexed="64"/>
      </left>
      <right style="thick">
        <color theme="0" tint="-0.34998626667073579"/>
      </right>
      <top style="medium">
        <color indexed="64"/>
      </top>
      <bottom style="thick">
        <color theme="0" tint="-0.34998626667073579"/>
      </bottom>
      <diagonal/>
    </border>
    <border>
      <left style="thick">
        <color theme="0" tint="-0.34998626667073579"/>
      </left>
      <right style="thick">
        <color theme="0" tint="-0.34998626667073579"/>
      </right>
      <top style="medium">
        <color indexed="64"/>
      </top>
      <bottom style="thick">
        <color theme="0" tint="-0.34998626667073579"/>
      </bottom>
      <diagonal/>
    </border>
    <border>
      <left style="thick">
        <color theme="0" tint="-0.34998626667073579"/>
      </left>
      <right style="medium">
        <color indexed="64"/>
      </right>
      <top style="medium">
        <color indexed="64"/>
      </top>
      <bottom style="thick">
        <color theme="0" tint="-0.34998626667073579"/>
      </bottom>
      <diagonal/>
    </border>
    <border>
      <left style="medium">
        <color indexed="64"/>
      </left>
      <right style="thick">
        <color theme="0" tint="-0.34998626667073579"/>
      </right>
      <top style="thick">
        <color theme="0" tint="-0.34998626667073579"/>
      </top>
      <bottom style="thick">
        <color theme="0" tint="-0.34998626667073579"/>
      </bottom>
      <diagonal/>
    </border>
    <border>
      <left style="thick">
        <color theme="0" tint="-0.34998626667073579"/>
      </left>
      <right style="medium">
        <color indexed="64"/>
      </right>
      <top style="thick">
        <color theme="0" tint="-0.34998626667073579"/>
      </top>
      <bottom style="thick">
        <color theme="0"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theme="0" tint="-0.34998626667073579"/>
      </left>
      <right style="thick">
        <color theme="0" tint="-0.34998626667073579"/>
      </right>
      <top/>
      <bottom style="medium">
        <color indexed="64"/>
      </bottom>
      <diagonal/>
    </border>
    <border>
      <left style="thick">
        <color theme="0" tint="-0.34998626667073579"/>
      </left>
      <right style="medium">
        <color indexed="64"/>
      </right>
      <top/>
      <bottom style="medium">
        <color indexed="64"/>
      </bottom>
      <diagonal/>
    </border>
    <border>
      <left style="medium">
        <color indexed="64"/>
      </left>
      <right/>
      <top/>
      <bottom style="medium">
        <color indexed="64"/>
      </bottom>
      <diagonal/>
    </border>
    <border>
      <left/>
      <right style="thick">
        <color theme="0" tint="-0.34998626667073579"/>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thin">
        <color rgb="FF000000"/>
      </right>
      <top/>
      <bottom style="thin">
        <color rgb="FF000000"/>
      </bottom>
      <diagonal/>
    </border>
    <border>
      <left/>
      <right/>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thick">
        <color theme="0" tint="-0.34998626667073579"/>
      </bottom>
      <diagonal/>
    </border>
    <border>
      <left style="medium">
        <color indexed="64"/>
      </left>
      <right style="medium">
        <color indexed="64"/>
      </right>
      <top style="thick">
        <color theme="0" tint="-0.34998626667073579"/>
      </top>
      <bottom style="thick">
        <color theme="0" tint="-0.34998626667073579"/>
      </bottom>
      <diagonal/>
    </border>
    <border>
      <left/>
      <right style="thick">
        <color theme="0" tint="-0.34998626667073579"/>
      </right>
      <top/>
      <bottom style="medium">
        <color indexed="64"/>
      </bottom>
      <diagonal/>
    </border>
    <border>
      <left/>
      <right style="medium">
        <color indexed="64"/>
      </right>
      <top style="medium">
        <color indexed="64"/>
      </top>
      <bottom style="thick">
        <color theme="0" tint="-0.34998626667073579"/>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ck">
        <color theme="0" tint="-0.34998626667073579"/>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
      <left/>
      <right/>
      <top/>
      <bottom style="medium">
        <color indexed="64"/>
      </bottom>
      <diagonal/>
    </border>
    <border>
      <left style="thin">
        <color rgb="FF000000"/>
      </left>
      <right/>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rgb="FF000000"/>
      </right>
      <top/>
      <bottom/>
      <diagonal/>
    </border>
  </borders>
  <cellStyleXfs count="4">
    <xf numFmtId="0" fontId="0" fillId="0" borderId="0"/>
    <xf numFmtId="9" fontId="61" fillId="0" borderId="0" applyFont="0" applyFill="0" applyBorder="0" applyAlignment="0" applyProtection="0"/>
    <xf numFmtId="164" fontId="65" fillId="0" borderId="0" applyFont="0" applyFill="0" applyBorder="0" applyAlignment="0" applyProtection="0"/>
    <xf numFmtId="0" fontId="71" fillId="0" borderId="0" applyNumberFormat="0" applyFill="0" applyBorder="0" applyAlignment="0" applyProtection="0"/>
  </cellStyleXfs>
  <cellXfs count="243">
    <xf numFmtId="0" fontId="0" fillId="0" borderId="0" xfId="0"/>
    <xf numFmtId="0" fontId="10" fillId="0" borderId="0" xfId="0" applyFont="1" applyAlignment="1" applyProtection="1">
      <alignment vertical="center" wrapText="1"/>
      <protection hidden="1"/>
    </xf>
    <xf numFmtId="0" fontId="0" fillId="0" borderId="0" xfId="0" applyProtection="1">
      <protection hidden="1"/>
    </xf>
    <xf numFmtId="0" fontId="8" fillId="0" borderId="0" xfId="0" applyFont="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49" fillId="0" borderId="0" xfId="0" applyFont="1" applyProtection="1">
      <protection hidden="1"/>
    </xf>
    <xf numFmtId="0" fontId="0" fillId="9" borderId="0" xfId="0" applyFill="1" applyProtection="1">
      <protection hidden="1"/>
    </xf>
    <xf numFmtId="0" fontId="34" fillId="3" borderId="42" xfId="0" applyFont="1" applyFill="1" applyBorder="1" applyAlignment="1" applyProtection="1">
      <alignment horizontal="center" vertical="center" wrapText="1"/>
      <protection hidden="1"/>
    </xf>
    <xf numFmtId="0" fontId="34" fillId="3" borderId="43" xfId="0" applyFont="1" applyFill="1" applyBorder="1" applyAlignment="1" applyProtection="1">
      <alignment horizontal="center" vertical="center" wrapText="1"/>
      <protection hidden="1"/>
    </xf>
    <xf numFmtId="0" fontId="34" fillId="3" borderId="44" xfId="0" applyFont="1" applyFill="1" applyBorder="1" applyAlignment="1" applyProtection="1">
      <alignment horizontal="center" vertical="center" wrapText="1"/>
      <protection hidden="1"/>
    </xf>
    <xf numFmtId="0" fontId="39" fillId="10" borderId="12" xfId="0" applyFont="1" applyFill="1" applyBorder="1" applyAlignment="1" applyProtection="1">
      <alignment horizontal="left" vertical="center" wrapText="1"/>
      <protection locked="0"/>
    </xf>
    <xf numFmtId="0" fontId="12" fillId="11" borderId="12" xfId="0" applyFont="1" applyFill="1" applyBorder="1" applyAlignment="1" applyProtection="1">
      <alignment horizontal="left" vertical="center" wrapText="1"/>
      <protection locked="0"/>
    </xf>
    <xf numFmtId="0" fontId="12" fillId="11" borderId="46" xfId="0" applyFont="1" applyFill="1" applyBorder="1" applyAlignment="1" applyProtection="1">
      <alignment horizontal="left" vertical="center" wrapText="1"/>
      <protection locked="0"/>
    </xf>
    <xf numFmtId="0" fontId="13" fillId="0" borderId="0" xfId="0" applyFont="1" applyAlignment="1" applyProtection="1">
      <alignment vertical="center" wrapText="1"/>
      <protection hidden="1"/>
    </xf>
    <xf numFmtId="0" fontId="14" fillId="0" borderId="4" xfId="0" applyFont="1" applyBorder="1" applyAlignment="1" applyProtection="1">
      <alignment wrapText="1"/>
      <protection hidden="1"/>
    </xf>
    <xf numFmtId="0" fontId="7" fillId="0" borderId="4" xfId="0" applyFont="1" applyBorder="1" applyProtection="1">
      <protection hidden="1"/>
    </xf>
    <xf numFmtId="0" fontId="14" fillId="0" borderId="0" xfId="0" applyFont="1" applyProtection="1">
      <protection hidden="1"/>
    </xf>
    <xf numFmtId="0" fontId="14" fillId="0" borderId="4" xfId="0" applyFont="1" applyBorder="1" applyProtection="1">
      <protection hidden="1"/>
    </xf>
    <xf numFmtId="165" fontId="10" fillId="0" borderId="4" xfId="0" applyNumberFormat="1" applyFont="1" applyBorder="1" applyProtection="1">
      <protection hidden="1"/>
    </xf>
    <xf numFmtId="0" fontId="15" fillId="0" borderId="0" xfId="0" applyFont="1" applyProtection="1">
      <protection hidden="1"/>
    </xf>
    <xf numFmtId="165" fontId="14" fillId="0" borderId="4" xfId="0" applyNumberFormat="1" applyFont="1" applyBorder="1" applyProtection="1">
      <protection hidden="1"/>
    </xf>
    <xf numFmtId="0" fontId="17" fillId="0" borderId="0" xfId="0" applyFont="1" applyAlignment="1" applyProtection="1">
      <alignment horizontal="right"/>
      <protection hidden="1"/>
    </xf>
    <xf numFmtId="0" fontId="18" fillId="0" borderId="0" xfId="0" applyFont="1" applyAlignment="1" applyProtection="1">
      <alignment horizontal="left" wrapText="1"/>
      <protection hidden="1"/>
    </xf>
    <xf numFmtId="0" fontId="30" fillId="0" borderId="0" xfId="0" applyFont="1" applyAlignment="1" applyProtection="1">
      <alignment horizontal="left" wrapText="1"/>
      <protection hidden="1"/>
    </xf>
    <xf numFmtId="0" fontId="14" fillId="0" borderId="0" xfId="0" applyFont="1" applyAlignment="1" applyProtection="1">
      <alignment wrapText="1"/>
      <protection hidden="1"/>
    </xf>
    <xf numFmtId="0" fontId="17" fillId="0" borderId="0" xfId="0" applyFont="1" applyProtection="1">
      <protection hidden="1"/>
    </xf>
    <xf numFmtId="0" fontId="19" fillId="0" borderId="0" xfId="0" applyFont="1" applyProtection="1">
      <protection hidden="1"/>
    </xf>
    <xf numFmtId="0" fontId="14" fillId="0" borderId="9" xfId="0" applyFont="1" applyBorder="1" applyProtection="1">
      <protection hidden="1"/>
    </xf>
    <xf numFmtId="0" fontId="18" fillId="0" borderId="0" xfId="0" applyFont="1" applyAlignment="1" applyProtection="1">
      <alignment horizontal="left" vertical="top" wrapText="1"/>
      <protection hidden="1"/>
    </xf>
    <xf numFmtId="4" fontId="40" fillId="4" borderId="4" xfId="0" applyNumberFormat="1" applyFont="1" applyFill="1" applyBorder="1" applyAlignment="1" applyProtection="1">
      <alignment vertical="center" wrapText="1"/>
      <protection hidden="1"/>
    </xf>
    <xf numFmtId="4" fontId="18" fillId="0" borderId="0" xfId="0" applyNumberFormat="1" applyFont="1" applyAlignment="1" applyProtection="1">
      <alignment vertical="top" wrapText="1"/>
      <protection hidden="1"/>
    </xf>
    <xf numFmtId="0" fontId="20" fillId="0" borderId="0" xfId="0" applyFont="1" applyAlignment="1" applyProtection="1">
      <alignment horizontal="left" vertical="top" wrapText="1"/>
      <protection hidden="1"/>
    </xf>
    <xf numFmtId="0" fontId="14" fillId="0" borderId="11" xfId="0" applyFont="1" applyBorder="1" applyProtection="1">
      <protection hidden="1"/>
    </xf>
    <xf numFmtId="0" fontId="10" fillId="0" borderId="0" xfId="0" applyFont="1" applyProtection="1">
      <protection hidden="1"/>
    </xf>
    <xf numFmtId="0" fontId="14" fillId="0" borderId="0" xfId="0" applyFont="1" applyAlignment="1" applyProtection="1">
      <alignment horizontal="right"/>
      <protection hidden="1"/>
    </xf>
    <xf numFmtId="0" fontId="36" fillId="0" borderId="11" xfId="0" applyFont="1" applyBorder="1" applyAlignment="1" applyProtection="1">
      <alignment horizontal="center" wrapText="1"/>
      <protection hidden="1"/>
    </xf>
    <xf numFmtId="0" fontId="29" fillId="0" borderId="12" xfId="0" applyFont="1" applyBorder="1" applyProtection="1">
      <protection hidden="1"/>
    </xf>
    <xf numFmtId="0" fontId="22" fillId="0" borderId="11" xfId="0" applyFont="1" applyBorder="1" applyProtection="1">
      <protection hidden="1"/>
    </xf>
    <xf numFmtId="0" fontId="9" fillId="0" borderId="11" xfId="0" applyFont="1" applyBorder="1" applyProtection="1">
      <protection hidden="1"/>
    </xf>
    <xf numFmtId="0" fontId="10" fillId="0" borderId="0" xfId="0" applyFont="1" applyAlignment="1" applyProtection="1">
      <alignment wrapText="1"/>
      <protection hidden="1"/>
    </xf>
    <xf numFmtId="0" fontId="21" fillId="0" borderId="11" xfId="0" applyFont="1" applyBorder="1" applyAlignment="1" applyProtection="1">
      <alignment wrapText="1"/>
      <protection hidden="1"/>
    </xf>
    <xf numFmtId="0" fontId="21" fillId="0" borderId="0" xfId="0" applyFont="1" applyAlignment="1" applyProtection="1">
      <alignment wrapText="1"/>
      <protection hidden="1"/>
    </xf>
    <xf numFmtId="0" fontId="18" fillId="0" borderId="0" xfId="0" applyFont="1" applyAlignment="1" applyProtection="1">
      <alignment horizontal="left" vertical="center"/>
      <protection hidden="1"/>
    </xf>
    <xf numFmtId="4" fontId="18" fillId="0" borderId="0" xfId="0" applyNumberFormat="1" applyFont="1" applyAlignment="1" applyProtection="1">
      <alignment vertical="center" wrapText="1"/>
      <protection hidden="1"/>
    </xf>
    <xf numFmtId="0" fontId="10" fillId="0" borderId="11" xfId="0" applyFont="1" applyBorder="1" applyAlignment="1" applyProtection="1">
      <alignment vertical="center" wrapText="1"/>
      <protection hidden="1"/>
    </xf>
    <xf numFmtId="0" fontId="14" fillId="0" borderId="0" xfId="0" applyFont="1" applyAlignment="1" applyProtection="1">
      <alignment vertical="center"/>
      <protection hidden="1"/>
    </xf>
    <xf numFmtId="0" fontId="19" fillId="0" borderId="0" xfId="0" applyFont="1" applyAlignment="1" applyProtection="1">
      <alignment vertical="top" wrapText="1"/>
      <protection hidden="1"/>
    </xf>
    <xf numFmtId="0" fontId="42" fillId="0" borderId="0" xfId="0" applyFont="1" applyAlignment="1" applyProtection="1">
      <alignment vertical="top" wrapText="1"/>
      <protection hidden="1"/>
    </xf>
    <xf numFmtId="0" fontId="14" fillId="5" borderId="11" xfId="0" applyFont="1" applyFill="1" applyBorder="1" applyProtection="1">
      <protection hidden="1"/>
    </xf>
    <xf numFmtId="0" fontId="10" fillId="5" borderId="11" xfId="0" applyFont="1" applyFill="1" applyBorder="1" applyProtection="1">
      <protection hidden="1"/>
    </xf>
    <xf numFmtId="0" fontId="14" fillId="5" borderId="11" xfId="0" applyFont="1" applyFill="1" applyBorder="1" applyAlignment="1" applyProtection="1">
      <alignment horizontal="right"/>
      <protection hidden="1"/>
    </xf>
    <xf numFmtId="0" fontId="23" fillId="0" borderId="12" xfId="0" applyFont="1" applyBorder="1" applyAlignment="1" applyProtection="1">
      <alignment horizontal="center"/>
      <protection hidden="1"/>
    </xf>
    <xf numFmtId="0" fontId="33" fillId="0" borderId="12" xfId="0" applyFont="1" applyBorder="1" applyAlignment="1" applyProtection="1">
      <alignment horizontal="center" wrapText="1"/>
      <protection hidden="1"/>
    </xf>
    <xf numFmtId="0" fontId="23" fillId="0" borderId="12" xfId="0" applyFont="1" applyBorder="1" applyAlignment="1" applyProtection="1">
      <alignment horizontal="center" wrapText="1"/>
      <protection hidden="1"/>
    </xf>
    <xf numFmtId="0" fontId="15" fillId="0" borderId="0" xfId="0" applyFont="1" applyAlignment="1" applyProtection="1">
      <alignment horizontal="right"/>
      <protection hidden="1"/>
    </xf>
    <xf numFmtId="0" fontId="11" fillId="0" borderId="0" xfId="0" applyFont="1" applyProtection="1">
      <protection hidden="1"/>
    </xf>
    <xf numFmtId="0" fontId="29" fillId="0" borderId="0" xfId="0" applyFont="1" applyProtection="1">
      <protection hidden="1"/>
    </xf>
    <xf numFmtId="0" fontId="21" fillId="0" borderId="0" xfId="0" applyFont="1" applyProtection="1">
      <protection hidden="1"/>
    </xf>
    <xf numFmtId="0" fontId="24" fillId="0" borderId="0" xfId="0" applyFont="1" applyAlignment="1" applyProtection="1">
      <alignment horizontal="right"/>
      <protection hidden="1"/>
    </xf>
    <xf numFmtId="4" fontId="15" fillId="0" borderId="12" xfId="0" applyNumberFormat="1" applyFont="1" applyBorder="1" applyProtection="1">
      <protection hidden="1"/>
    </xf>
    <xf numFmtId="4" fontId="0" fillId="0" borderId="0" xfId="0" applyNumberFormat="1" applyProtection="1">
      <protection hidden="1"/>
    </xf>
    <xf numFmtId="0" fontId="7" fillId="0" borderId="0" xfId="0" applyFont="1" applyProtection="1">
      <protection hidden="1"/>
    </xf>
    <xf numFmtId="4" fontId="47" fillId="0" borderId="4" xfId="0" applyNumberFormat="1" applyFont="1" applyBorder="1" applyAlignment="1" applyProtection="1">
      <alignment wrapText="1"/>
      <protection locked="0"/>
    </xf>
    <xf numFmtId="4" fontId="47" fillId="0" borderId="4" xfId="0" applyNumberFormat="1" applyFont="1" applyBorder="1" applyProtection="1">
      <protection locked="0"/>
    </xf>
    <xf numFmtId="4" fontId="40" fillId="4" borderId="4" xfId="0" applyNumberFormat="1" applyFont="1" applyFill="1" applyBorder="1" applyProtection="1">
      <protection hidden="1"/>
    </xf>
    <xf numFmtId="0" fontId="31" fillId="0" borderId="4" xfId="0" applyFont="1" applyBorder="1" applyAlignment="1" applyProtection="1">
      <alignment horizontal="center" vertical="center" wrapText="1"/>
      <protection hidden="1"/>
    </xf>
    <xf numFmtId="0" fontId="47" fillId="0" borderId="4" xfId="0" applyFont="1" applyBorder="1" applyAlignment="1" applyProtection="1">
      <alignment horizontal="center" vertical="center" wrapText="1"/>
      <protection locked="0"/>
    </xf>
    <xf numFmtId="0" fontId="40" fillId="0" borderId="4" xfId="0" applyFont="1" applyBorder="1" applyAlignment="1" applyProtection="1">
      <alignment horizontal="center" vertical="center" wrapText="1"/>
      <protection locked="0"/>
    </xf>
    <xf numFmtId="0" fontId="10" fillId="9" borderId="0" xfId="0" applyFont="1" applyFill="1" applyProtection="1">
      <protection hidden="1"/>
    </xf>
    <xf numFmtId="167" fontId="12" fillId="7" borderId="18" xfId="0" applyNumberFormat="1" applyFont="1" applyFill="1" applyBorder="1" applyAlignment="1" applyProtection="1">
      <alignment horizontal="center" vertical="center" wrapText="1"/>
      <protection hidden="1"/>
    </xf>
    <xf numFmtId="165" fontId="12" fillId="7" borderId="20" xfId="0" applyNumberFormat="1" applyFont="1" applyFill="1" applyBorder="1" applyAlignment="1" applyProtection="1">
      <alignment horizontal="center" vertical="center" wrapText="1"/>
      <protection hidden="1"/>
    </xf>
    <xf numFmtId="165" fontId="12" fillId="7" borderId="19" xfId="0" applyNumberFormat="1" applyFont="1" applyFill="1" applyBorder="1" applyAlignment="1" applyProtection="1">
      <alignment horizontal="center" vertical="center" wrapText="1"/>
      <protection hidden="1"/>
    </xf>
    <xf numFmtId="165" fontId="12" fillId="7" borderId="38" xfId="0" applyNumberFormat="1" applyFont="1" applyFill="1" applyBorder="1" applyAlignment="1" applyProtection="1">
      <alignment horizontal="center" vertical="center" wrapText="1"/>
      <protection hidden="1"/>
    </xf>
    <xf numFmtId="165" fontId="41" fillId="7" borderId="41" xfId="0" applyNumberFormat="1" applyFont="1" applyFill="1" applyBorder="1" applyAlignment="1" applyProtection="1">
      <alignment horizontal="center" vertical="center" wrapText="1"/>
      <protection hidden="1"/>
    </xf>
    <xf numFmtId="167" fontId="12" fillId="7" borderId="21" xfId="0" applyNumberFormat="1" applyFont="1" applyFill="1" applyBorder="1" applyAlignment="1" applyProtection="1">
      <alignment horizontal="center" vertical="center" wrapText="1"/>
      <protection hidden="1"/>
    </xf>
    <xf numFmtId="165" fontId="12" fillId="7" borderId="22" xfId="0" applyNumberFormat="1" applyFont="1" applyFill="1" applyBorder="1" applyAlignment="1" applyProtection="1">
      <alignment horizontal="center" vertical="center" wrapText="1"/>
      <protection hidden="1"/>
    </xf>
    <xf numFmtId="165" fontId="12" fillId="7" borderId="14" xfId="0" applyNumberFormat="1" applyFont="1" applyFill="1" applyBorder="1" applyAlignment="1" applyProtection="1">
      <alignment horizontal="center" vertical="center" wrapText="1"/>
      <protection hidden="1"/>
    </xf>
    <xf numFmtId="165" fontId="12" fillId="7" borderId="39" xfId="0" applyNumberFormat="1" applyFont="1" applyFill="1" applyBorder="1" applyAlignment="1" applyProtection="1">
      <alignment horizontal="center" vertical="center" wrapText="1"/>
      <protection hidden="1"/>
    </xf>
    <xf numFmtId="0" fontId="28" fillId="9" borderId="0" xfId="0" applyFont="1" applyFill="1" applyProtection="1">
      <protection hidden="1"/>
    </xf>
    <xf numFmtId="0" fontId="10" fillId="9" borderId="11" xfId="0" applyFont="1" applyFill="1" applyBorder="1" applyProtection="1">
      <protection hidden="1"/>
    </xf>
    <xf numFmtId="165" fontId="12" fillId="9" borderId="11" xfId="0" applyNumberFormat="1" applyFont="1" applyFill="1" applyBorder="1" applyAlignment="1" applyProtection="1">
      <alignment horizontal="center" vertical="center" wrapText="1"/>
      <protection hidden="1"/>
    </xf>
    <xf numFmtId="0" fontId="25" fillId="9" borderId="0" xfId="0" applyFont="1" applyFill="1" applyProtection="1">
      <protection hidden="1"/>
    </xf>
    <xf numFmtId="166" fontId="10" fillId="9" borderId="0" xfId="0" applyNumberFormat="1" applyFont="1" applyFill="1" applyProtection="1">
      <protection hidden="1"/>
    </xf>
    <xf numFmtId="0" fontId="0" fillId="9" borderId="11" xfId="0" applyFill="1" applyBorder="1" applyProtection="1">
      <protection hidden="1"/>
    </xf>
    <xf numFmtId="166" fontId="52" fillId="0" borderId="11" xfId="0" applyNumberFormat="1" applyFont="1" applyBorder="1" applyProtection="1">
      <protection hidden="1"/>
    </xf>
    <xf numFmtId="0" fontId="50" fillId="6" borderId="32" xfId="0" applyFont="1" applyFill="1" applyBorder="1" applyAlignment="1" applyProtection="1">
      <alignment horizontal="center" vertical="center" wrapText="1"/>
      <protection hidden="1"/>
    </xf>
    <xf numFmtId="0" fontId="50" fillId="6" borderId="17" xfId="0" applyFont="1" applyFill="1" applyBorder="1" applyAlignment="1" applyProtection="1">
      <alignment horizontal="center" vertical="center" wrapText="1"/>
      <protection hidden="1"/>
    </xf>
    <xf numFmtId="0" fontId="50" fillId="6" borderId="16" xfId="0" applyFont="1" applyFill="1" applyBorder="1" applyAlignment="1" applyProtection="1">
      <alignment horizontal="center" vertical="center" wrapText="1"/>
      <protection hidden="1"/>
    </xf>
    <xf numFmtId="0" fontId="50" fillId="6" borderId="15" xfId="0" applyFont="1" applyFill="1" applyBorder="1" applyAlignment="1" applyProtection="1">
      <alignment horizontal="center" vertical="center" wrapText="1"/>
      <protection hidden="1"/>
    </xf>
    <xf numFmtId="0" fontId="50" fillId="6" borderId="28" xfId="0" applyFont="1" applyFill="1" applyBorder="1" applyAlignment="1" applyProtection="1">
      <alignment horizontal="center" vertical="center" wrapText="1"/>
      <protection hidden="1"/>
    </xf>
    <xf numFmtId="0" fontId="50" fillId="0" borderId="38" xfId="0" applyFont="1" applyBorder="1" applyAlignment="1" applyProtection="1">
      <alignment horizontal="center" vertical="center" wrapText="1"/>
      <protection hidden="1"/>
    </xf>
    <xf numFmtId="0" fontId="50" fillId="0" borderId="39" xfId="0" applyFont="1" applyBorder="1" applyAlignment="1" applyProtection="1">
      <alignment horizontal="center" vertical="center" wrapText="1"/>
      <protection hidden="1"/>
    </xf>
    <xf numFmtId="4" fontId="50" fillId="6" borderId="30" xfId="0" applyNumberFormat="1" applyFont="1" applyFill="1" applyBorder="1" applyAlignment="1" applyProtection="1">
      <alignment horizontal="center" vertical="center" wrapText="1"/>
      <protection hidden="1"/>
    </xf>
    <xf numFmtId="4" fontId="53" fillId="6" borderId="47" xfId="0" applyNumberFormat="1" applyFont="1" applyFill="1" applyBorder="1" applyAlignment="1" applyProtection="1">
      <alignment horizontal="center" vertical="center" wrapText="1"/>
      <protection hidden="1"/>
    </xf>
    <xf numFmtId="4" fontId="50" fillId="6" borderId="29" xfId="0" applyNumberFormat="1" applyFont="1" applyFill="1" applyBorder="1" applyAlignment="1" applyProtection="1">
      <alignment horizontal="center" vertical="center" wrapText="1"/>
      <protection hidden="1"/>
    </xf>
    <xf numFmtId="4" fontId="50" fillId="6" borderId="25" xfId="0" applyNumberFormat="1" applyFont="1" applyFill="1" applyBorder="1" applyAlignment="1" applyProtection="1">
      <alignment horizontal="center" vertical="center" wrapText="1"/>
      <protection hidden="1"/>
    </xf>
    <xf numFmtId="4" fontId="55" fillId="6" borderId="13" xfId="0" applyNumberFormat="1" applyFont="1" applyFill="1" applyBorder="1" applyAlignment="1" applyProtection="1">
      <alignment horizontal="center" vertical="center" wrapText="1"/>
      <protection hidden="1"/>
    </xf>
    <xf numFmtId="165" fontId="54" fillId="7" borderId="20" xfId="0" applyNumberFormat="1" applyFont="1" applyFill="1" applyBorder="1" applyAlignment="1" applyProtection="1">
      <alignment horizontal="left" vertical="center" wrapText="1"/>
      <protection hidden="1"/>
    </xf>
    <xf numFmtId="165" fontId="54" fillId="7" borderId="22" xfId="0" applyNumberFormat="1" applyFont="1" applyFill="1" applyBorder="1" applyAlignment="1" applyProtection="1">
      <alignment horizontal="left" vertical="center" wrapText="1"/>
      <protection hidden="1"/>
    </xf>
    <xf numFmtId="0" fontId="10" fillId="0" borderId="0" xfId="0" applyFont="1" applyAlignment="1" applyProtection="1">
      <alignment vertical="center"/>
      <protection hidden="1"/>
    </xf>
    <xf numFmtId="0" fontId="10" fillId="0" borderId="4" xfId="0" applyFont="1" applyBorder="1" applyAlignment="1" applyProtection="1">
      <alignment horizontal="left" vertical="center" wrapText="1"/>
      <protection locked="0"/>
    </xf>
    <xf numFmtId="0" fontId="58" fillId="9" borderId="0" xfId="0" applyFont="1" applyFill="1" applyProtection="1">
      <protection hidden="1"/>
    </xf>
    <xf numFmtId="0" fontId="59" fillId="9" borderId="0" xfId="0" applyFont="1" applyFill="1" applyProtection="1">
      <protection hidden="1"/>
    </xf>
    <xf numFmtId="0" fontId="20" fillId="2" borderId="2" xfId="0" applyFont="1" applyFill="1" applyBorder="1" applyAlignment="1" applyProtection="1">
      <alignment horizontal="center" vertical="center" wrapText="1"/>
      <protection hidden="1"/>
    </xf>
    <xf numFmtId="0" fontId="20" fillId="2" borderId="3" xfId="0" applyFont="1" applyFill="1" applyBorder="1" applyAlignment="1" applyProtection="1">
      <alignment horizontal="center" vertical="center" wrapText="1"/>
      <protection hidden="1"/>
    </xf>
    <xf numFmtId="9" fontId="47" fillId="0" borderId="4" xfId="1" applyFont="1" applyBorder="1" applyProtection="1">
      <protection locked="0"/>
    </xf>
    <xf numFmtId="0" fontId="11" fillId="2" borderId="2" xfId="0" applyFont="1" applyFill="1" applyBorder="1" applyAlignment="1" applyProtection="1">
      <alignment vertical="center" wrapText="1"/>
      <protection hidden="1"/>
    </xf>
    <xf numFmtId="0" fontId="20" fillId="2" borderId="6" xfId="0" applyFont="1" applyFill="1" applyBorder="1" applyAlignment="1" applyProtection="1">
      <alignment vertical="center" wrapText="1"/>
      <protection hidden="1"/>
    </xf>
    <xf numFmtId="0" fontId="20" fillId="2" borderId="4" xfId="0" applyFont="1" applyFill="1" applyBorder="1" applyAlignment="1" applyProtection="1">
      <alignment vertical="center" wrapText="1"/>
      <protection hidden="1"/>
    </xf>
    <xf numFmtId="0" fontId="10" fillId="2" borderId="49" xfId="0" applyFont="1" applyFill="1" applyBorder="1" applyAlignment="1" applyProtection="1">
      <alignment horizontal="center" vertical="center" wrapText="1"/>
      <protection hidden="1"/>
    </xf>
    <xf numFmtId="0" fontId="11" fillId="2" borderId="48" xfId="0" applyFont="1" applyFill="1" applyBorder="1" applyAlignment="1" applyProtection="1">
      <alignment vertical="center" wrapText="1"/>
      <protection hidden="1"/>
    </xf>
    <xf numFmtId="168" fontId="63" fillId="0" borderId="49" xfId="0" applyNumberFormat="1" applyFont="1" applyBorder="1" applyAlignment="1" applyProtection="1">
      <alignment horizontal="center" vertical="center" wrapText="1"/>
      <protection locked="0"/>
    </xf>
    <xf numFmtId="168" fontId="55" fillId="0" borderId="50" xfId="0" applyNumberFormat="1" applyFont="1" applyBorder="1" applyAlignment="1" applyProtection="1">
      <alignment horizontal="center" vertical="center"/>
      <protection locked="0"/>
    </xf>
    <xf numFmtId="4" fontId="40" fillId="4" borderId="9" xfId="0" applyNumberFormat="1" applyFont="1" applyFill="1" applyBorder="1" applyAlignment="1" applyProtection="1">
      <alignment vertical="center" wrapText="1"/>
      <protection hidden="1"/>
    </xf>
    <xf numFmtId="0" fontId="20" fillId="2" borderId="55" xfId="0" applyFont="1" applyFill="1" applyBorder="1" applyAlignment="1" applyProtection="1">
      <alignment vertical="center" wrapText="1"/>
      <protection hidden="1"/>
    </xf>
    <xf numFmtId="0" fontId="20" fillId="2" borderId="12" xfId="0" applyFont="1" applyFill="1" applyBorder="1" applyAlignment="1" applyProtection="1">
      <alignment vertical="center" wrapText="1"/>
      <protection hidden="1"/>
    </xf>
    <xf numFmtId="0" fontId="27" fillId="0" borderId="12" xfId="0" applyFont="1" applyBorder="1" applyAlignment="1" applyProtection="1">
      <alignment horizontal="center" vertical="center" wrapText="1"/>
      <protection hidden="1"/>
    </xf>
    <xf numFmtId="0" fontId="10" fillId="0" borderId="12" xfId="0" applyFont="1" applyBorder="1" applyProtection="1">
      <protection hidden="1"/>
    </xf>
    <xf numFmtId="0" fontId="6" fillId="0" borderId="4" xfId="0" applyFont="1" applyBorder="1" applyAlignment="1" applyProtection="1">
      <alignment wrapText="1"/>
      <protection hidden="1"/>
    </xf>
    <xf numFmtId="0" fontId="6" fillId="0" borderId="0" xfId="0" applyFont="1" applyProtection="1">
      <protection hidden="1"/>
    </xf>
    <xf numFmtId="0" fontId="20" fillId="2" borderId="4" xfId="0" applyFont="1" applyFill="1" applyBorder="1" applyAlignment="1" applyProtection="1">
      <alignment horizontal="center" vertical="center" wrapText="1"/>
      <protection hidden="1"/>
    </xf>
    <xf numFmtId="0" fontId="23" fillId="8" borderId="12" xfId="0" applyFont="1" applyFill="1" applyBorder="1" applyAlignment="1" applyProtection="1">
      <alignment horizontal="center" wrapText="1"/>
      <protection hidden="1"/>
    </xf>
    <xf numFmtId="0" fontId="20" fillId="2" borderId="35" xfId="0" applyFont="1" applyFill="1" applyBorder="1" applyAlignment="1" applyProtection="1">
      <alignment vertical="center" wrapText="1"/>
      <protection hidden="1"/>
    </xf>
    <xf numFmtId="0" fontId="20" fillId="2" borderId="12" xfId="0" applyFont="1" applyFill="1" applyBorder="1" applyAlignment="1" applyProtection="1">
      <alignment horizontal="center" vertical="center" wrapText="1"/>
      <protection hidden="1"/>
    </xf>
    <xf numFmtId="4" fontId="55" fillId="6" borderId="15" xfId="0" applyNumberFormat="1" applyFont="1" applyFill="1" applyBorder="1" applyAlignment="1" applyProtection="1">
      <alignment horizontal="center" vertical="center" wrapText="1"/>
      <protection hidden="1"/>
    </xf>
    <xf numFmtId="0" fontId="33" fillId="0" borderId="12" xfId="0" applyFont="1" applyBorder="1" applyAlignment="1" applyProtection="1">
      <alignment horizontal="center"/>
      <protection hidden="1"/>
    </xf>
    <xf numFmtId="0" fontId="44" fillId="9" borderId="11" xfId="0" applyFont="1" applyFill="1" applyBorder="1" applyAlignment="1" applyProtection="1">
      <alignment horizontal="center"/>
      <protection hidden="1"/>
    </xf>
    <xf numFmtId="0" fontId="66" fillId="9" borderId="11" xfId="0" applyFont="1" applyFill="1" applyBorder="1" applyAlignment="1" applyProtection="1">
      <alignment horizontal="center"/>
      <protection hidden="1"/>
    </xf>
    <xf numFmtId="49" fontId="10" fillId="0" borderId="4" xfId="0" applyNumberFormat="1" applyFont="1" applyBorder="1" applyAlignment="1" applyProtection="1">
      <alignment vertical="top" wrapText="1"/>
      <protection locked="0"/>
    </xf>
    <xf numFmtId="49" fontId="26" fillId="0" borderId="4" xfId="0" applyNumberFormat="1" applyFont="1" applyBorder="1" applyAlignment="1" applyProtection="1">
      <alignment horizontal="left" vertical="center" wrapText="1"/>
      <protection locked="0"/>
    </xf>
    <xf numFmtId="0" fontId="12" fillId="11" borderId="12" xfId="0" applyFont="1" applyFill="1" applyBorder="1" applyAlignment="1" applyProtection="1">
      <alignment horizontal="left" vertical="top" wrapText="1"/>
      <protection locked="0"/>
    </xf>
    <xf numFmtId="0" fontId="40" fillId="0" borderId="11" xfId="0" applyFont="1" applyBorder="1" applyAlignment="1" applyProtection="1">
      <alignment vertical="top" wrapText="1"/>
      <protection hidden="1"/>
    </xf>
    <xf numFmtId="0" fontId="38" fillId="0" borderId="0" xfId="0" applyFont="1" applyAlignment="1" applyProtection="1">
      <alignment vertical="center" wrapText="1"/>
      <protection hidden="1"/>
    </xf>
    <xf numFmtId="0" fontId="26" fillId="0" borderId="0" xfId="0" applyFont="1" applyProtection="1">
      <protection hidden="1"/>
    </xf>
    <xf numFmtId="1" fontId="5" fillId="0" borderId="0" xfId="0" applyNumberFormat="1" applyFont="1" applyProtection="1">
      <protection hidden="1"/>
    </xf>
    <xf numFmtId="0" fontId="6" fillId="0" borderId="4" xfId="0" applyFont="1" applyBorder="1" applyProtection="1">
      <protection hidden="1"/>
    </xf>
    <xf numFmtId="0" fontId="4" fillId="0" borderId="0" xfId="0" applyFont="1" applyProtection="1">
      <protection hidden="1"/>
    </xf>
    <xf numFmtId="0" fontId="26" fillId="0" borderId="0" xfId="0" applyFont="1" applyAlignment="1" applyProtection="1">
      <alignment vertical="top" wrapText="1"/>
      <protection hidden="1"/>
    </xf>
    <xf numFmtId="0" fontId="3" fillId="0" borderId="0" xfId="0" applyFont="1" applyProtection="1">
      <protection hidden="1"/>
    </xf>
    <xf numFmtId="4" fontId="70" fillId="0" borderId="0" xfId="0" applyNumberFormat="1" applyFont="1" applyAlignment="1" applyProtection="1">
      <alignment vertical="top" wrapText="1"/>
      <protection hidden="1"/>
    </xf>
    <xf numFmtId="0" fontId="50" fillId="0" borderId="0" xfId="0" applyFont="1" applyAlignment="1" applyProtection="1">
      <alignment horizontal="left" vertical="top" wrapText="1"/>
      <protection hidden="1"/>
    </xf>
    <xf numFmtId="10" fontId="70" fillId="0" borderId="0" xfId="0" applyNumberFormat="1" applyFont="1" applyAlignment="1" applyProtection="1">
      <alignment horizontal="left" vertical="center" wrapText="1"/>
      <protection hidden="1"/>
    </xf>
    <xf numFmtId="0" fontId="52" fillId="0" borderId="0" xfId="0" applyFont="1" applyProtection="1">
      <protection hidden="1"/>
    </xf>
    <xf numFmtId="0" fontId="70" fillId="0" borderId="0" xfId="0" applyFont="1" applyAlignment="1" applyProtection="1">
      <alignment horizontal="left" vertical="center"/>
      <protection hidden="1"/>
    </xf>
    <xf numFmtId="0" fontId="26" fillId="0" borderId="4" xfId="0" applyFont="1" applyBorder="1" applyAlignment="1">
      <alignment horizontal="center" vertical="center" wrapText="1"/>
    </xf>
    <xf numFmtId="0" fontId="43" fillId="0" borderId="0" xfId="0" applyFont="1" applyAlignment="1" applyProtection="1">
      <alignment horizontal="center" vertical="top" wrapText="1"/>
      <protection hidden="1"/>
    </xf>
    <xf numFmtId="0" fontId="62" fillId="0" borderId="0" xfId="0" applyFont="1" applyAlignment="1" applyProtection="1">
      <alignment horizontal="center" vertical="center" wrapText="1"/>
      <protection hidden="1"/>
    </xf>
    <xf numFmtId="0" fontId="59" fillId="0" borderId="0" xfId="0" applyFont="1" applyProtection="1">
      <protection hidden="1"/>
    </xf>
    <xf numFmtId="0" fontId="58" fillId="8" borderId="0" xfId="0" applyFont="1" applyFill="1" applyProtection="1">
      <protection hidden="1"/>
    </xf>
    <xf numFmtId="0" fontId="0" fillId="8" borderId="0" xfId="0" applyFill="1" applyProtection="1">
      <protection hidden="1"/>
    </xf>
    <xf numFmtId="0" fontId="71" fillId="9" borderId="0" xfId="3" applyFill="1" applyProtection="1">
      <protection locked="0" hidden="1"/>
    </xf>
    <xf numFmtId="0" fontId="62" fillId="0" borderId="11" xfId="0" applyFont="1" applyBorder="1" applyAlignment="1" applyProtection="1">
      <alignment horizontal="center" vertical="center" wrapText="1"/>
      <protection hidden="1"/>
    </xf>
    <xf numFmtId="0" fontId="73" fillId="9" borderId="11" xfId="0" applyFont="1" applyFill="1" applyBorder="1" applyAlignment="1">
      <alignment wrapText="1"/>
    </xf>
    <xf numFmtId="0" fontId="73" fillId="9" borderId="11" xfId="0" applyFont="1" applyFill="1" applyBorder="1"/>
    <xf numFmtId="0" fontId="73" fillId="9" borderId="11" xfId="0" quotePrefix="1" applyFont="1" applyFill="1" applyBorder="1"/>
    <xf numFmtId="0" fontId="74" fillId="9" borderId="11" xfId="0" applyFont="1" applyFill="1" applyBorder="1" applyAlignment="1">
      <alignment vertical="center" wrapText="1"/>
    </xf>
    <xf numFmtId="0" fontId="75" fillId="9" borderId="11" xfId="0" applyFont="1" applyFill="1" applyBorder="1"/>
    <xf numFmtId="0" fontId="68" fillId="0" borderId="11" xfId="0" applyFont="1" applyBorder="1" applyAlignment="1" applyProtection="1">
      <alignment vertical="center" textRotation="90"/>
      <protection hidden="1"/>
    </xf>
    <xf numFmtId="0" fontId="10" fillId="0" borderId="11" xfId="0" applyFont="1" applyBorder="1" applyAlignment="1" applyProtection="1">
      <alignment vertical="center"/>
      <protection hidden="1"/>
    </xf>
    <xf numFmtId="0" fontId="27" fillId="10" borderId="12" xfId="0" applyFont="1" applyFill="1" applyBorder="1" applyAlignment="1" applyProtection="1">
      <alignment horizontal="left" vertical="center" wrapText="1"/>
      <protection locked="0"/>
    </xf>
    <xf numFmtId="169" fontId="0" fillId="0" borderId="0" xfId="0" applyNumberFormat="1" applyProtection="1">
      <protection hidden="1"/>
    </xf>
    <xf numFmtId="4" fontId="8" fillId="0" borderId="15" xfId="0" applyNumberFormat="1" applyFont="1" applyBorder="1" applyAlignment="1" applyProtection="1">
      <alignment vertical="center" wrapText="1"/>
      <protection hidden="1"/>
    </xf>
    <xf numFmtId="0" fontId="13" fillId="2" borderId="1" xfId="0" applyFont="1" applyFill="1" applyBorder="1" applyAlignment="1" applyProtection="1">
      <alignment horizontal="center" vertical="center" wrapText="1"/>
      <protection hidden="1"/>
    </xf>
    <xf numFmtId="0" fontId="37" fillId="2" borderId="1" xfId="0" applyFont="1" applyFill="1" applyBorder="1" applyAlignment="1" applyProtection="1">
      <alignment horizontal="center" vertical="center" wrapText="1"/>
      <protection hidden="1"/>
    </xf>
    <xf numFmtId="0" fontId="16" fillId="0" borderId="11" xfId="0" applyFont="1" applyBorder="1" applyAlignment="1" applyProtection="1">
      <alignment horizontal="center" wrapText="1"/>
      <protection hidden="1"/>
    </xf>
    <xf numFmtId="0" fontId="16" fillId="0" borderId="60" xfId="0" applyFont="1" applyBorder="1" applyAlignment="1" applyProtection="1">
      <alignment horizontal="center" wrapText="1"/>
      <protection hidden="1"/>
    </xf>
    <xf numFmtId="4" fontId="40" fillId="4" borderId="5" xfId="0" applyNumberFormat="1" applyFont="1" applyFill="1" applyBorder="1" applyAlignment="1" applyProtection="1">
      <alignment horizontal="right" vertical="center" wrapText="1"/>
      <protection hidden="1"/>
    </xf>
    <xf numFmtId="4" fontId="40" fillId="4" borderId="7" xfId="0" applyNumberFormat="1" applyFont="1" applyFill="1" applyBorder="1" applyAlignment="1" applyProtection="1">
      <alignment horizontal="right" vertical="center" wrapText="1"/>
      <protection hidden="1"/>
    </xf>
    <xf numFmtId="0" fontId="33" fillId="0" borderId="12" xfId="0" applyFont="1" applyBorder="1" applyAlignment="1" applyProtection="1">
      <alignment horizontal="center"/>
      <protection hidden="1"/>
    </xf>
    <xf numFmtId="0" fontId="23" fillId="0" borderId="12" xfId="0" applyFont="1" applyBorder="1" applyAlignment="1" applyProtection="1">
      <alignment horizontal="center"/>
      <protection hidden="1"/>
    </xf>
    <xf numFmtId="0" fontId="20" fillId="4" borderId="58" xfId="0" applyFont="1" applyFill="1" applyBorder="1" applyAlignment="1" applyProtection="1">
      <alignment horizontal="center" vertical="center" wrapText="1"/>
      <protection hidden="1"/>
    </xf>
    <xf numFmtId="0" fontId="20" fillId="4" borderId="35" xfId="0" applyFont="1" applyFill="1" applyBorder="1" applyAlignment="1" applyProtection="1">
      <alignment horizontal="center" vertical="center" wrapText="1"/>
      <protection hidden="1"/>
    </xf>
    <xf numFmtId="0" fontId="20" fillId="4" borderId="59" xfId="0" applyFont="1" applyFill="1" applyBorder="1" applyAlignment="1" applyProtection="1">
      <alignment horizontal="center" vertical="center"/>
      <protection hidden="1"/>
    </xf>
    <xf numFmtId="0" fontId="20" fillId="4" borderId="9" xfId="0" applyFont="1" applyFill="1" applyBorder="1" applyAlignment="1" applyProtection="1">
      <alignment horizontal="center" vertical="center"/>
      <protection hidden="1"/>
    </xf>
    <xf numFmtId="4" fontId="40" fillId="4" borderId="10" xfId="0" applyNumberFormat="1" applyFont="1" applyFill="1" applyBorder="1" applyAlignment="1" applyProtection="1">
      <alignment horizontal="right" vertical="center" wrapText="1"/>
      <protection hidden="1"/>
    </xf>
    <xf numFmtId="4" fontId="40" fillId="4" borderId="9" xfId="0" applyNumberFormat="1" applyFont="1" applyFill="1" applyBorder="1" applyAlignment="1" applyProtection="1">
      <alignment horizontal="right" vertical="center" wrapText="1"/>
      <protection hidden="1"/>
    </xf>
    <xf numFmtId="4" fontId="40" fillId="4" borderId="37" xfId="0" applyNumberFormat="1" applyFont="1" applyFill="1" applyBorder="1" applyAlignment="1" applyProtection="1">
      <alignment horizontal="right" vertical="center" wrapText="1"/>
      <protection hidden="1"/>
    </xf>
    <xf numFmtId="0" fontId="43" fillId="0" borderId="0" xfId="0" applyFont="1" applyAlignment="1" applyProtection="1">
      <alignment horizontal="left" vertical="top" wrapText="1"/>
      <protection hidden="1"/>
    </xf>
    <xf numFmtId="0" fontId="21" fillId="0" borderId="11" xfId="0" applyFont="1" applyBorder="1" applyAlignment="1" applyProtection="1">
      <alignment horizontal="center" wrapText="1"/>
      <protection hidden="1"/>
    </xf>
    <xf numFmtId="0" fontId="31" fillId="2" borderId="5" xfId="0" applyFont="1" applyFill="1" applyBorder="1" applyAlignment="1" applyProtection="1">
      <alignment horizontal="center" vertical="center" wrapText="1"/>
      <protection hidden="1"/>
    </xf>
    <xf numFmtId="0" fontId="31" fillId="2" borderId="8" xfId="0" applyFont="1" applyFill="1" applyBorder="1" applyAlignment="1" applyProtection="1">
      <alignment horizontal="center" vertical="center" wrapText="1"/>
      <protection hidden="1"/>
    </xf>
    <xf numFmtId="4" fontId="50" fillId="9" borderId="57" xfId="0" applyNumberFormat="1" applyFont="1" applyFill="1" applyBorder="1" applyAlignment="1" applyProtection="1">
      <alignment horizontal="center" vertical="top" wrapText="1"/>
      <protection hidden="1"/>
    </xf>
    <xf numFmtId="4" fontId="50" fillId="9" borderId="11" xfId="0" applyNumberFormat="1" applyFont="1" applyFill="1" applyBorder="1" applyAlignment="1" applyProtection="1">
      <alignment horizontal="center" vertical="top" wrapText="1"/>
      <protection hidden="1"/>
    </xf>
    <xf numFmtId="0" fontId="31" fillId="2" borderId="53" xfId="0" applyFont="1" applyFill="1" applyBorder="1" applyAlignment="1" applyProtection="1">
      <alignment horizontal="center" vertical="center" wrapText="1"/>
      <protection hidden="1"/>
    </xf>
    <xf numFmtId="0" fontId="31" fillId="2" borderId="54" xfId="0" applyFont="1" applyFill="1" applyBorder="1" applyAlignment="1" applyProtection="1">
      <alignment horizontal="center" vertical="center" wrapText="1"/>
      <protection hidden="1"/>
    </xf>
    <xf numFmtId="0" fontId="57" fillId="11" borderId="51" xfId="0" applyFont="1" applyFill="1" applyBorder="1" applyAlignment="1" applyProtection="1">
      <alignment horizontal="center"/>
      <protection hidden="1"/>
    </xf>
    <xf numFmtId="0" fontId="59" fillId="9" borderId="11" xfId="0" applyFont="1" applyFill="1" applyBorder="1" applyAlignment="1" applyProtection="1">
      <alignment horizontal="left" vertical="top" wrapText="1"/>
      <protection hidden="1"/>
    </xf>
    <xf numFmtId="0" fontId="59" fillId="9" borderId="0" xfId="0" applyFont="1" applyFill="1" applyAlignment="1" applyProtection="1">
      <alignment horizontal="left" vertical="top" wrapText="1"/>
      <protection hidden="1"/>
    </xf>
    <xf numFmtId="4" fontId="40" fillId="0" borderId="12" xfId="0" applyNumberFormat="1" applyFont="1" applyBorder="1" applyAlignment="1" applyProtection="1">
      <alignment horizontal="center" vertical="center" wrapText="1"/>
      <protection hidden="1"/>
    </xf>
    <xf numFmtId="0" fontId="40" fillId="0" borderId="12" xfId="0" applyFont="1" applyBorder="1" applyAlignment="1" applyProtection="1">
      <alignment horizontal="center" vertical="center" wrapText="1"/>
      <protection hidden="1"/>
    </xf>
    <xf numFmtId="0" fontId="69" fillId="0" borderId="11" xfId="0" applyFont="1" applyBorder="1" applyAlignment="1" applyProtection="1">
      <alignment horizontal="center" vertical="center"/>
      <protection hidden="1"/>
    </xf>
    <xf numFmtId="0" fontId="69" fillId="0" borderId="56" xfId="0" applyFont="1" applyBorder="1" applyAlignment="1" applyProtection="1">
      <alignment horizontal="center" vertical="center"/>
      <protection hidden="1"/>
    </xf>
    <xf numFmtId="0" fontId="63" fillId="0" borderId="48" xfId="0" applyFont="1" applyBorder="1" applyAlignment="1" applyProtection="1">
      <alignment horizontal="center" vertical="center" wrapText="1"/>
      <protection locked="0"/>
    </xf>
    <xf numFmtId="0" fontId="63" fillId="0" borderId="49" xfId="0" applyFont="1" applyBorder="1" applyAlignment="1" applyProtection="1">
      <alignment horizontal="center" vertical="center" wrapText="1"/>
      <protection locked="0"/>
    </xf>
    <xf numFmtId="0" fontId="63" fillId="0" borderId="50" xfId="0" applyFont="1" applyBorder="1" applyAlignment="1" applyProtection="1">
      <alignment horizontal="center" vertical="center" wrapText="1"/>
      <protection locked="0"/>
    </xf>
    <xf numFmtId="0" fontId="63" fillId="0" borderId="48" xfId="0" applyFont="1" applyBorder="1" applyAlignment="1" applyProtection="1">
      <alignment horizontal="left" vertical="top" wrapText="1"/>
      <protection locked="0"/>
    </xf>
    <xf numFmtId="0" fontId="63" fillId="0" borderId="49" xfId="0" applyFont="1" applyBorder="1" applyAlignment="1" applyProtection="1">
      <alignment horizontal="left" vertical="top" wrapText="1"/>
      <protection locked="0"/>
    </xf>
    <xf numFmtId="0" fontId="63" fillId="0" borderId="50" xfId="0" applyFont="1" applyBorder="1" applyAlignment="1" applyProtection="1">
      <alignment horizontal="left" vertical="top" wrapText="1"/>
      <protection locked="0"/>
    </xf>
    <xf numFmtId="0" fontId="10" fillId="8" borderId="34" xfId="0" applyFont="1" applyFill="1" applyBorder="1" applyAlignment="1" applyProtection="1">
      <alignment horizontal="center" vertical="center" wrapText="1"/>
      <protection hidden="1"/>
    </xf>
    <xf numFmtId="0" fontId="10" fillId="8" borderId="11" xfId="0" applyFont="1" applyFill="1" applyBorder="1" applyAlignment="1" applyProtection="1">
      <alignment horizontal="center" vertical="center" wrapText="1"/>
      <protection hidden="1"/>
    </xf>
    <xf numFmtId="0" fontId="8" fillId="2" borderId="27" xfId="0" applyFont="1" applyFill="1" applyBorder="1" applyAlignment="1" applyProtection="1">
      <alignment horizontal="center" vertical="center" wrapText="1"/>
      <protection hidden="1"/>
    </xf>
    <xf numFmtId="0" fontId="8" fillId="2" borderId="33" xfId="0" applyFont="1" applyFill="1" applyBorder="1" applyAlignment="1" applyProtection="1">
      <alignment horizontal="center" vertical="center" wrapText="1"/>
      <protection hidden="1"/>
    </xf>
    <xf numFmtId="0" fontId="8" fillId="2" borderId="28" xfId="0" applyFont="1" applyFill="1" applyBorder="1" applyAlignment="1" applyProtection="1">
      <alignment horizontal="center" vertical="center" wrapText="1"/>
      <protection hidden="1"/>
    </xf>
    <xf numFmtId="0" fontId="40" fillId="2" borderId="27" xfId="0" applyFont="1" applyFill="1" applyBorder="1" applyAlignment="1" applyProtection="1">
      <alignment horizontal="center" vertical="center" wrapText="1"/>
      <protection hidden="1"/>
    </xf>
    <xf numFmtId="0" fontId="40" fillId="2" borderId="33" xfId="0" applyFont="1" applyFill="1" applyBorder="1" applyAlignment="1" applyProtection="1">
      <alignment horizontal="center" vertical="center" wrapText="1"/>
      <protection hidden="1"/>
    </xf>
    <xf numFmtId="0" fontId="40" fillId="2" borderId="28" xfId="0" applyFont="1" applyFill="1" applyBorder="1" applyAlignment="1" applyProtection="1">
      <alignment horizontal="center" vertical="center" wrapText="1"/>
      <protection hidden="1"/>
    </xf>
    <xf numFmtId="1" fontId="55" fillId="0" borderId="52" xfId="0" applyNumberFormat="1" applyFont="1" applyBorder="1" applyAlignment="1" applyProtection="1">
      <alignment horizontal="center" vertical="center"/>
      <protection hidden="1"/>
    </xf>
    <xf numFmtId="1" fontId="55" fillId="0" borderId="28" xfId="0" applyNumberFormat="1" applyFont="1" applyBorder="1" applyAlignment="1" applyProtection="1">
      <alignment horizontal="center" vertical="center"/>
      <protection hidden="1"/>
    </xf>
    <xf numFmtId="0" fontId="67" fillId="0" borderId="12" xfId="0" applyFont="1" applyBorder="1" applyAlignment="1" applyProtection="1">
      <alignment horizontal="center" vertical="center" wrapText="1"/>
      <protection hidden="1"/>
    </xf>
    <xf numFmtId="0" fontId="43" fillId="0" borderId="12" xfId="0" applyFont="1" applyBorder="1" applyAlignment="1" applyProtection="1">
      <alignment horizontal="center" vertical="center" wrapText="1"/>
      <protection hidden="1"/>
    </xf>
    <xf numFmtId="0" fontId="40" fillId="0" borderId="48" xfId="0" applyFont="1" applyBorder="1" applyAlignment="1" applyProtection="1">
      <alignment horizontal="left" vertical="center" wrapText="1"/>
      <protection hidden="1"/>
    </xf>
    <xf numFmtId="0" fontId="40" fillId="0" borderId="49" xfId="0" applyFont="1" applyBorder="1" applyAlignment="1" applyProtection="1">
      <alignment horizontal="left" vertical="center" wrapText="1"/>
      <protection hidden="1"/>
    </xf>
    <xf numFmtId="0" fontId="40" fillId="0" borderId="52" xfId="0" applyFont="1" applyBorder="1" applyAlignment="1" applyProtection="1">
      <alignment horizontal="left" vertical="center" wrapText="1"/>
      <protection hidden="1"/>
    </xf>
    <xf numFmtId="164" fontId="63" fillId="0" borderId="48" xfId="2" applyFont="1" applyBorder="1" applyAlignment="1" applyProtection="1">
      <alignment horizontal="left" vertical="center" wrapText="1"/>
    </xf>
    <xf numFmtId="164" fontId="63" fillId="0" borderId="49" xfId="2" applyFont="1" applyBorder="1" applyAlignment="1" applyProtection="1">
      <alignment horizontal="left" vertical="center" wrapText="1"/>
    </xf>
    <xf numFmtId="164" fontId="63" fillId="0" borderId="50" xfId="2" applyFont="1" applyBorder="1" applyAlignment="1" applyProtection="1">
      <alignment horizontal="left" vertical="center" wrapText="1"/>
    </xf>
    <xf numFmtId="0" fontId="68" fillId="0" borderId="11" xfId="0" applyFont="1" applyBorder="1" applyAlignment="1" applyProtection="1">
      <alignment horizontal="center" vertical="center" textRotation="90"/>
      <protection hidden="1"/>
    </xf>
    <xf numFmtId="0" fontId="39" fillId="0" borderId="45" xfId="0" applyFont="1" applyBorder="1" applyAlignment="1" applyProtection="1">
      <alignment horizontal="center" vertical="center" wrapText="1"/>
      <protection hidden="1"/>
    </xf>
    <xf numFmtId="0" fontId="44" fillId="9" borderId="36" xfId="0" applyFont="1" applyFill="1" applyBorder="1" applyAlignment="1" applyProtection="1">
      <alignment horizontal="center"/>
      <protection hidden="1"/>
    </xf>
    <xf numFmtId="0" fontId="35" fillId="0" borderId="0" xfId="0" applyFont="1" applyAlignment="1" applyProtection="1">
      <alignment horizontal="left" wrapText="1"/>
      <protection hidden="1"/>
    </xf>
    <xf numFmtId="0" fontId="72" fillId="0" borderId="0" xfId="0" applyFont="1" applyAlignment="1" applyProtection="1">
      <alignment horizontal="center" vertical="top" wrapText="1"/>
      <protection hidden="1"/>
    </xf>
    <xf numFmtId="0" fontId="1" fillId="9" borderId="11" xfId="0" applyFont="1" applyFill="1" applyBorder="1" applyAlignment="1" applyProtection="1">
      <alignment horizontal="center" wrapText="1"/>
      <protection hidden="1"/>
    </xf>
    <xf numFmtId="0" fontId="2" fillId="9" borderId="11" xfId="0" applyFont="1" applyFill="1" applyBorder="1" applyAlignment="1" applyProtection="1">
      <alignment horizontal="center" wrapText="1"/>
      <protection hidden="1"/>
    </xf>
    <xf numFmtId="0" fontId="50" fillId="6" borderId="24" xfId="0" applyFont="1" applyFill="1" applyBorder="1" applyAlignment="1" applyProtection="1">
      <alignment horizontal="center" vertical="center" wrapText="1"/>
      <protection hidden="1"/>
    </xf>
    <xf numFmtId="0" fontId="50" fillId="6" borderId="25" xfId="0" applyFont="1" applyFill="1" applyBorder="1" applyAlignment="1" applyProtection="1">
      <alignment horizontal="center" vertical="center" wrapText="1"/>
      <protection hidden="1"/>
    </xf>
    <xf numFmtId="0" fontId="53" fillId="6" borderId="23" xfId="0" applyFont="1" applyFill="1" applyBorder="1" applyAlignment="1" applyProtection="1">
      <alignment horizontal="center" vertical="center" wrapText="1"/>
      <protection hidden="1"/>
    </xf>
    <xf numFmtId="0" fontId="53" fillId="6" borderId="25" xfId="0" applyFont="1" applyFill="1" applyBorder="1" applyAlignment="1" applyProtection="1">
      <alignment horizontal="center" vertical="center" wrapText="1"/>
      <protection hidden="1"/>
    </xf>
    <xf numFmtId="0" fontId="48" fillId="3" borderId="33" xfId="0" applyFont="1" applyFill="1" applyBorder="1" applyAlignment="1" applyProtection="1">
      <alignment horizontal="center" vertical="center" wrapText="1"/>
      <protection hidden="1"/>
    </xf>
    <xf numFmtId="0" fontId="48" fillId="3" borderId="28" xfId="0" applyFont="1" applyFill="1" applyBorder="1" applyAlignment="1" applyProtection="1">
      <alignment horizontal="center" vertical="center" wrapText="1"/>
      <protection hidden="1"/>
    </xf>
    <xf numFmtId="0" fontId="53" fillId="6" borderId="31" xfId="0" applyFont="1" applyFill="1" applyBorder="1" applyAlignment="1" applyProtection="1">
      <alignment horizontal="right" vertical="center" wrapText="1"/>
      <protection hidden="1"/>
    </xf>
    <xf numFmtId="0" fontId="53" fillId="6" borderId="13" xfId="0" applyFont="1" applyFill="1" applyBorder="1" applyAlignment="1" applyProtection="1">
      <alignment horizontal="right" vertical="center" wrapText="1"/>
      <protection hidden="1"/>
    </xf>
    <xf numFmtId="0" fontId="51" fillId="6" borderId="40" xfId="0" applyFont="1" applyFill="1" applyBorder="1" applyAlignment="1" applyProtection="1">
      <alignment horizontal="center" vertical="center" wrapText="1"/>
      <protection hidden="1"/>
    </xf>
    <xf numFmtId="0" fontId="46" fillId="0" borderId="29" xfId="0" applyFont="1" applyBorder="1" applyProtection="1">
      <protection hidden="1"/>
    </xf>
    <xf numFmtId="0" fontId="46" fillId="0" borderId="30" xfId="0" applyFont="1" applyBorder="1" applyProtection="1">
      <protection hidden="1"/>
    </xf>
    <xf numFmtId="0" fontId="43" fillId="9" borderId="11" xfId="0" applyFont="1" applyFill="1" applyBorder="1" applyAlignment="1" applyProtection="1">
      <alignment horizontal="center" vertical="center" wrapText="1"/>
      <protection hidden="1"/>
    </xf>
    <xf numFmtId="0" fontId="53" fillId="6" borderId="33" xfId="0" applyFont="1" applyFill="1" applyBorder="1" applyAlignment="1" applyProtection="1">
      <alignment horizontal="center" vertical="center" wrapText="1"/>
      <protection hidden="1"/>
    </xf>
    <xf numFmtId="0" fontId="53" fillId="6" borderId="28" xfId="0" applyFont="1" applyFill="1" applyBorder="1" applyAlignment="1" applyProtection="1">
      <alignment horizontal="center" vertical="center" wrapText="1"/>
      <protection hidden="1"/>
    </xf>
    <xf numFmtId="0" fontId="53" fillId="6" borderId="26" xfId="0" applyFont="1" applyFill="1" applyBorder="1" applyAlignment="1" applyProtection="1">
      <alignment horizontal="center" vertical="center" wrapText="1"/>
      <protection hidden="1"/>
    </xf>
    <xf numFmtId="0" fontId="53" fillId="6" borderId="13" xfId="0" applyFont="1" applyFill="1" applyBorder="1" applyAlignment="1" applyProtection="1">
      <alignment horizontal="center" vertical="center" wrapText="1"/>
      <protection hidden="1"/>
    </xf>
    <xf numFmtId="0" fontId="53" fillId="6" borderId="32" xfId="0" applyFont="1" applyFill="1" applyBorder="1" applyAlignment="1" applyProtection="1">
      <alignment horizontal="center" vertical="center" wrapText="1"/>
      <protection hidden="1"/>
    </xf>
    <xf numFmtId="0" fontId="45" fillId="0" borderId="17" xfId="0" applyFont="1" applyBorder="1" applyProtection="1">
      <protection hidden="1"/>
    </xf>
    <xf numFmtId="2" fontId="56" fillId="7" borderId="23" xfId="0" applyNumberFormat="1" applyFont="1" applyFill="1" applyBorder="1" applyAlignment="1" applyProtection="1">
      <alignment horizontal="center" vertical="center" wrapText="1"/>
      <protection hidden="1"/>
    </xf>
    <xf numFmtId="2" fontId="56" fillId="7" borderId="24" xfId="0" applyNumberFormat="1" applyFont="1" applyFill="1" applyBorder="1" applyAlignment="1" applyProtection="1">
      <alignment horizontal="center" vertical="center" wrapText="1"/>
      <protection hidden="1"/>
    </xf>
  </cellXfs>
  <cellStyles count="4">
    <cellStyle name="Currency" xfId="2" builtinId="4"/>
    <cellStyle name="Hyperlink" xfId="3" builtinId="8"/>
    <cellStyle name="Normal" xfId="0" builtinId="0"/>
    <cellStyle name="Percent" xfId="1" builtinId="5"/>
  </cellStyles>
  <dxfs count="26">
    <dxf>
      <fill>
        <patternFill>
          <bgColor rgb="FFFFFF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patternType="solid">
          <fgColor rgb="FFFF0000"/>
          <bgColor rgb="FFFF0000"/>
        </patternFill>
      </fill>
    </dxf>
    <dxf>
      <font>
        <color rgb="FFFF0000"/>
      </font>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bgColor theme="0"/>
        </patternFill>
      </fill>
    </dxf>
    <dxf>
      <fill>
        <patternFill>
          <bgColor rgb="FFFF0000"/>
        </patternFill>
      </fill>
    </dxf>
    <dxf>
      <fill>
        <patternFill patternType="solid">
          <fgColor indexed="64"/>
          <bgColor rgb="FFFFFF00"/>
        </patternFill>
      </fill>
    </dxf>
    <dxf>
      <fill>
        <patternFill>
          <bgColor rgb="FFFF0000"/>
        </patternFill>
      </fill>
    </dxf>
    <dxf>
      <fill>
        <patternFill>
          <bgColor theme="3"/>
        </patternFill>
      </fill>
    </dxf>
    <dxf>
      <fill>
        <patternFill>
          <bgColor theme="3"/>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s>
  <tableStyles count="1" defaultTableStyle="TableStyleMedium2" defaultPivotStyle="PivotStyleLight16">
    <tableStyle name="Invisible" pivot="0" table="0" count="0" xr9:uid="{6F8563C5-B9AF-43B9-86A3-9BA9166D110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customschemas.google.com/relationships/workbookmetadata" Target="metadata"/><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27</xdr:row>
      <xdr:rowOff>0</xdr:rowOff>
    </xdr:from>
    <xdr:to>
      <xdr:col>1</xdr:col>
      <xdr:colOff>304800</xdr:colOff>
      <xdr:row>27</xdr:row>
      <xdr:rowOff>287880</xdr:rowOff>
    </xdr:to>
    <xdr:sp macro="" textlink="">
      <xdr:nvSpPr>
        <xdr:cNvPr id="2051" name="AutoShape 3">
          <a:extLst>
            <a:ext uri="{FF2B5EF4-FFF2-40B4-BE49-F238E27FC236}">
              <a16:creationId xmlns:a16="http://schemas.microsoft.com/office/drawing/2014/main" id="{A88BCA50-76CD-3C1B-B811-5455DED6258A}"/>
            </a:ext>
          </a:extLst>
        </xdr:cNvPr>
        <xdr:cNvSpPr>
          <a:spLocks noChangeAspect="1" noChangeArrowheads="1"/>
        </xdr:cNvSpPr>
      </xdr:nvSpPr>
      <xdr:spPr bwMode="auto">
        <a:xfrm>
          <a:off x="1752600" y="4457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xdr:row>
      <xdr:rowOff>0</xdr:rowOff>
    </xdr:from>
    <xdr:to>
      <xdr:col>1</xdr:col>
      <xdr:colOff>304800</xdr:colOff>
      <xdr:row>30</xdr:row>
      <xdr:rowOff>57360</xdr:rowOff>
    </xdr:to>
    <xdr:sp macro="" textlink="">
      <xdr:nvSpPr>
        <xdr:cNvPr id="2052" name="AutoShape 4">
          <a:extLst>
            <a:ext uri="{FF2B5EF4-FFF2-40B4-BE49-F238E27FC236}">
              <a16:creationId xmlns:a16="http://schemas.microsoft.com/office/drawing/2014/main" id="{003ED88C-BB05-4EC6-1B29-77DFAB351F82}"/>
            </a:ext>
          </a:extLst>
        </xdr:cNvPr>
        <xdr:cNvSpPr>
          <a:spLocks noChangeAspect="1" noChangeArrowheads="1"/>
        </xdr:cNvSpPr>
      </xdr:nvSpPr>
      <xdr:spPr bwMode="auto">
        <a:xfrm>
          <a:off x="1748118" y="5681382"/>
          <a:ext cx="304800" cy="29975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0</xdr:row>
      <xdr:rowOff>58632</xdr:rowOff>
    </xdr:from>
    <xdr:to>
      <xdr:col>5</xdr:col>
      <xdr:colOff>667809</xdr:colOff>
      <xdr:row>5</xdr:row>
      <xdr:rowOff>174745</xdr:rowOff>
    </xdr:to>
    <xdr:pic>
      <xdr:nvPicPr>
        <xdr:cNvPr id="2" name="Picture 1">
          <a:extLst>
            <a:ext uri="{FF2B5EF4-FFF2-40B4-BE49-F238E27FC236}">
              <a16:creationId xmlns:a16="http://schemas.microsoft.com/office/drawing/2014/main" id="{72AF87A7-88B3-435F-9053-D6DA30A2C89A}"/>
            </a:ext>
          </a:extLst>
        </xdr:cNvPr>
        <xdr:cNvPicPr>
          <a:picLocks noChangeAspect="1"/>
        </xdr:cNvPicPr>
      </xdr:nvPicPr>
      <xdr:blipFill>
        <a:blip xmlns:r="http://schemas.openxmlformats.org/officeDocument/2006/relationships" r:embed="rId1"/>
        <a:stretch>
          <a:fillRect/>
        </a:stretch>
      </xdr:blipFill>
      <xdr:spPr>
        <a:xfrm>
          <a:off x="95250" y="58632"/>
          <a:ext cx="6611832" cy="106480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350" row="1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2A8A4BD0-C1F1-4F98-BE6C-188CE6214435}">
  <we:reference id="WA200009404" version="1.0.0.8" store="Omex" storeType="OMEX"/>
  <we:alternateReferences>
    <we:reference id="WA200009404" version="1.0.0.8" store="WA200009404" storeType="OMEX"/>
  </we:alternateReferences>
  <we:properties>
    <we:property name="claude.fileId" value="&quot;6b4d44fe-ed37-4485-aa3c-c03d6aefa07d&quot;"/>
  </we:properties>
  <we:bindings/>
  <we:snapshot xmlns:r="http://schemas.openxmlformats.org/officeDocument/2006/relationships"/>
</we:webextension>
</file>

<file path=xl/webextensions/webextension2.xml><?xml version="1.0" encoding="utf-8"?>
<we:webextension xmlns:we="http://schemas.microsoft.com/office/webextensions/webextension/2010/11" id="{B1655417-48ED-4137-B3C5-DA159E9B40CF}">
  <we:reference id="wa200010215" version="2.0.0.0" store="en-US" storeType="OMEX"/>
  <we:alternateReferences>
    <we:reference id="WA200010215" version="2.0.0.0" store="WA200010215" storeType="OMEX"/>
  </we:alternateReferences>
  <we:properties>
    <we:property name="bps.codex_control.document_id" value="&quot;2291279b-2bb1-44a7-b0f5-ee8f21df511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c.europa.eu/info/funding-tenders/opportunities/docs/2021-2027/common/guidance/additional-information-on-unit-costs-and-contributions_en.pdf" TargetMode="External"/><Relationship Id="rId1" Type="http://schemas.openxmlformats.org/officeDocument/2006/relationships/hyperlink" Target="https://commission.europa.eu/funding-and-tenders/procedures-guidelines-tenders/information-contractors-and-beneficiaries/calculate-unit-costs-eligible-travel-costs_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5B61-D5FD-42C9-AB7E-28C9B8961BA5}">
  <sheetPr>
    <pageSetUpPr fitToPage="1"/>
  </sheetPr>
  <dimension ref="A1:V44"/>
  <sheetViews>
    <sheetView view="pageBreakPreview" zoomScale="90" zoomScaleNormal="90" zoomScaleSheetLayoutView="90" workbookViewId="0">
      <selection activeCell="A43" sqref="A43"/>
    </sheetView>
  </sheetViews>
  <sheetFormatPr defaultColWidth="9.109375" defaultRowHeight="14.4" x14ac:dyDescent="0.3"/>
  <cols>
    <col min="1" max="9" width="9.109375" style="6"/>
    <col min="10" max="10" width="19" style="6" customWidth="1"/>
    <col min="11" max="11" width="43.33203125" style="6" customWidth="1"/>
    <col min="12" max="16384" width="9.109375" style="6"/>
  </cols>
  <sheetData>
    <row r="1" spans="1:22" ht="18" x14ac:dyDescent="0.35">
      <c r="A1" s="185" t="s">
        <v>37</v>
      </c>
      <c r="B1" s="185"/>
      <c r="C1" s="185"/>
      <c r="D1" s="185"/>
      <c r="E1" s="185"/>
      <c r="F1" s="185"/>
      <c r="G1" s="185"/>
      <c r="H1" s="185"/>
      <c r="I1" s="185"/>
      <c r="J1" s="185"/>
      <c r="K1" s="185"/>
      <c r="L1" s="185"/>
      <c r="M1" s="185"/>
      <c r="N1" s="185"/>
      <c r="O1" s="185"/>
      <c r="P1" s="185"/>
      <c r="Q1" s="185"/>
      <c r="R1" s="185"/>
      <c r="S1" s="185"/>
      <c r="T1" s="185"/>
      <c r="U1" s="185"/>
      <c r="V1" s="185"/>
    </row>
    <row r="2" spans="1:22" ht="6" customHeight="1" x14ac:dyDescent="0.3"/>
    <row r="3" spans="1:22" x14ac:dyDescent="0.3">
      <c r="A3" s="101" t="s">
        <v>44</v>
      </c>
      <c r="B3" s="102"/>
      <c r="C3" s="102"/>
      <c r="D3" s="102"/>
      <c r="E3" s="102"/>
      <c r="F3" s="102"/>
      <c r="G3" s="102"/>
      <c r="H3" s="102"/>
      <c r="I3" s="102"/>
      <c r="J3" s="102"/>
      <c r="K3" s="102"/>
    </row>
    <row r="4" spans="1:22" x14ac:dyDescent="0.3">
      <c r="A4" s="102" t="s">
        <v>46</v>
      </c>
      <c r="B4" s="102"/>
      <c r="C4" s="102"/>
      <c r="D4" s="102"/>
      <c r="E4" s="102"/>
      <c r="F4" s="102"/>
      <c r="G4" s="102"/>
      <c r="H4" s="102"/>
      <c r="I4" s="102"/>
      <c r="J4" s="102"/>
      <c r="K4" s="102"/>
    </row>
    <row r="5" spans="1:22" x14ac:dyDescent="0.3">
      <c r="A5" s="102" t="s">
        <v>38</v>
      </c>
      <c r="B5" s="102"/>
      <c r="C5" s="102"/>
      <c r="D5" s="102"/>
      <c r="E5" s="102"/>
      <c r="F5" s="102"/>
      <c r="G5" s="102"/>
      <c r="H5" s="102"/>
      <c r="I5" s="102"/>
      <c r="J5" s="102"/>
      <c r="K5" s="102"/>
    </row>
    <row r="6" spans="1:22" ht="6" customHeight="1" x14ac:dyDescent="0.3"/>
    <row r="7" spans="1:22" x14ac:dyDescent="0.3">
      <c r="A7" s="101" t="s">
        <v>39</v>
      </c>
      <c r="B7" s="102"/>
      <c r="C7" s="102"/>
      <c r="D7" s="102"/>
      <c r="E7" s="102"/>
      <c r="F7" s="102"/>
      <c r="G7" s="102"/>
      <c r="H7" s="102"/>
      <c r="I7" s="102"/>
      <c r="J7" s="102"/>
      <c r="K7" s="102"/>
    </row>
    <row r="8" spans="1:22" x14ac:dyDescent="0.3">
      <c r="A8" s="102" t="s">
        <v>47</v>
      </c>
      <c r="B8" s="102"/>
      <c r="C8" s="102"/>
      <c r="D8" s="102"/>
      <c r="E8" s="102"/>
      <c r="F8" s="102"/>
      <c r="G8" s="102"/>
      <c r="H8" s="102"/>
      <c r="I8" s="102"/>
      <c r="J8" s="102"/>
      <c r="K8" s="102"/>
    </row>
    <row r="9" spans="1:22" x14ac:dyDescent="0.3">
      <c r="A9" s="102" t="s">
        <v>134</v>
      </c>
      <c r="B9" s="102"/>
      <c r="C9" s="102"/>
      <c r="D9" s="102"/>
      <c r="E9" s="102"/>
      <c r="F9" s="102"/>
      <c r="G9" s="102"/>
      <c r="H9" s="102"/>
      <c r="I9" s="102"/>
      <c r="J9" s="102"/>
      <c r="K9" s="102"/>
    </row>
    <row r="10" spans="1:22" x14ac:dyDescent="0.3">
      <c r="A10" s="102" t="s">
        <v>135</v>
      </c>
      <c r="B10" s="102"/>
      <c r="C10" s="102"/>
      <c r="D10" s="102"/>
      <c r="E10" s="102"/>
      <c r="F10" s="102"/>
      <c r="G10" s="102"/>
      <c r="H10" s="102"/>
      <c r="I10" s="102"/>
      <c r="J10" s="102"/>
      <c r="K10" s="102"/>
    </row>
    <row r="11" spans="1:22" ht="6" customHeight="1" x14ac:dyDescent="0.3">
      <c r="A11" s="102"/>
      <c r="B11" s="102"/>
      <c r="C11" s="102"/>
      <c r="D11" s="102"/>
      <c r="E11" s="102"/>
      <c r="F11" s="102"/>
      <c r="G11" s="102"/>
      <c r="H11" s="102"/>
      <c r="I11" s="102"/>
      <c r="J11" s="102"/>
      <c r="K11" s="102"/>
    </row>
    <row r="12" spans="1:22" x14ac:dyDescent="0.3">
      <c r="A12" s="101" t="s">
        <v>131</v>
      </c>
      <c r="B12" s="102"/>
      <c r="C12" s="102"/>
      <c r="D12" s="102"/>
      <c r="E12" s="102"/>
      <c r="F12" s="102"/>
      <c r="G12" s="102"/>
      <c r="H12" s="102"/>
      <c r="I12" s="102"/>
      <c r="J12" s="102"/>
      <c r="K12" s="102"/>
    </row>
    <row r="13" spans="1:22" ht="51.6" customHeight="1" x14ac:dyDescent="0.3">
      <c r="A13" s="187" t="s">
        <v>139</v>
      </c>
      <c r="B13" s="187"/>
      <c r="C13" s="187"/>
      <c r="D13" s="187"/>
      <c r="E13" s="187"/>
      <c r="F13" s="187"/>
      <c r="G13" s="187"/>
      <c r="H13" s="187"/>
      <c r="I13" s="187"/>
      <c r="J13" s="187"/>
      <c r="K13" s="187"/>
      <c r="L13" s="187"/>
      <c r="M13" s="187"/>
      <c r="N13" s="187"/>
      <c r="O13" s="187"/>
      <c r="P13" s="187"/>
      <c r="Q13" s="187"/>
      <c r="R13" s="187"/>
      <c r="S13" s="187"/>
      <c r="T13" s="187"/>
      <c r="U13" s="187"/>
    </row>
    <row r="14" spans="1:22" x14ac:dyDescent="0.3">
      <c r="A14" s="102" t="s">
        <v>93</v>
      </c>
      <c r="B14" s="102"/>
      <c r="C14" s="102"/>
      <c r="D14" s="102"/>
      <c r="E14" s="102"/>
      <c r="F14" s="102"/>
      <c r="G14" s="102"/>
      <c r="H14" s="102"/>
      <c r="I14" s="102"/>
      <c r="J14" s="102"/>
      <c r="K14" s="102"/>
    </row>
    <row r="15" spans="1:22" x14ac:dyDescent="0.3">
      <c r="A15" s="102" t="s">
        <v>94</v>
      </c>
      <c r="B15" s="102"/>
      <c r="C15" s="102"/>
      <c r="D15" s="102"/>
      <c r="E15" s="102"/>
      <c r="F15" s="102"/>
      <c r="G15" s="102"/>
      <c r="H15" s="102"/>
      <c r="I15" s="102"/>
      <c r="J15" s="102"/>
      <c r="K15" s="102"/>
    </row>
    <row r="16" spans="1:22" ht="6" customHeight="1" x14ac:dyDescent="0.3">
      <c r="A16" s="102"/>
      <c r="B16" s="102"/>
      <c r="C16" s="102"/>
      <c r="D16" s="102"/>
      <c r="E16" s="102"/>
      <c r="F16" s="102"/>
      <c r="G16" s="102"/>
      <c r="H16" s="102"/>
      <c r="I16" s="102"/>
      <c r="J16" s="102"/>
      <c r="K16" s="102"/>
    </row>
    <row r="17" spans="1:11" x14ac:dyDescent="0.3">
      <c r="A17" s="101" t="s">
        <v>140</v>
      </c>
      <c r="B17" s="102"/>
      <c r="C17" s="102"/>
      <c r="D17" s="102"/>
      <c r="E17" s="102"/>
      <c r="F17" s="102"/>
      <c r="G17" s="102"/>
      <c r="H17" s="102"/>
      <c r="I17" s="102"/>
      <c r="J17" s="102"/>
      <c r="K17" s="102"/>
    </row>
    <row r="18" spans="1:11" x14ac:dyDescent="0.3">
      <c r="A18" s="102" t="s">
        <v>132</v>
      </c>
      <c r="B18" s="102"/>
      <c r="C18" s="102"/>
      <c r="D18" s="102"/>
      <c r="E18" s="102"/>
      <c r="F18" s="102"/>
      <c r="G18" s="102"/>
      <c r="H18" s="102"/>
      <c r="I18" s="102"/>
      <c r="J18" s="102"/>
      <c r="K18" s="102"/>
    </row>
    <row r="19" spans="1:11" x14ac:dyDescent="0.3">
      <c r="A19" s="147" t="s">
        <v>95</v>
      </c>
      <c r="B19" s="102"/>
      <c r="C19" s="102"/>
      <c r="D19" s="102"/>
      <c r="E19" s="102"/>
      <c r="F19" s="102"/>
      <c r="G19" s="102"/>
      <c r="H19" s="102"/>
      <c r="I19" s="102"/>
      <c r="J19" s="102"/>
      <c r="K19" s="102"/>
    </row>
    <row r="20" spans="1:11" x14ac:dyDescent="0.3">
      <c r="A20" s="102" t="s">
        <v>40</v>
      </c>
      <c r="B20" s="102"/>
      <c r="C20" s="102"/>
      <c r="D20" s="102"/>
      <c r="E20" s="102"/>
      <c r="F20" s="102"/>
      <c r="G20" s="102"/>
      <c r="H20" s="102"/>
      <c r="I20" s="102"/>
      <c r="J20" s="102"/>
      <c r="K20" s="102"/>
    </row>
    <row r="21" spans="1:11" x14ac:dyDescent="0.3">
      <c r="A21" s="102" t="s">
        <v>48</v>
      </c>
      <c r="B21" s="102"/>
      <c r="C21" s="102"/>
      <c r="D21" s="102"/>
      <c r="E21" s="102"/>
      <c r="F21" s="102"/>
      <c r="G21" s="102"/>
      <c r="H21" s="102"/>
      <c r="I21" s="102"/>
      <c r="J21" s="102"/>
      <c r="K21" s="102"/>
    </row>
    <row r="22" spans="1:11" x14ac:dyDescent="0.3">
      <c r="A22" s="102" t="s">
        <v>45</v>
      </c>
      <c r="B22" s="102"/>
      <c r="C22" s="102"/>
      <c r="D22" s="102"/>
      <c r="E22" s="102"/>
      <c r="F22" s="102"/>
      <c r="G22" s="102"/>
      <c r="H22" s="102"/>
      <c r="I22" s="102"/>
      <c r="J22" s="102"/>
      <c r="K22" s="102"/>
    </row>
    <row r="23" spans="1:11" x14ac:dyDescent="0.3">
      <c r="A23" s="102" t="s">
        <v>96</v>
      </c>
      <c r="B23" s="102"/>
      <c r="C23" s="102"/>
      <c r="D23" s="102"/>
      <c r="E23" s="102"/>
      <c r="F23" s="102"/>
      <c r="G23" s="102"/>
      <c r="H23" s="102"/>
      <c r="I23" s="102"/>
      <c r="J23" s="102"/>
      <c r="K23" s="102"/>
    </row>
    <row r="24" spans="1:11" x14ac:dyDescent="0.3">
      <c r="A24" s="102" t="s">
        <v>97</v>
      </c>
      <c r="B24" s="102"/>
      <c r="C24" s="102"/>
      <c r="D24" s="102"/>
      <c r="E24" s="102"/>
      <c r="F24" s="102"/>
      <c r="G24" s="102"/>
      <c r="H24" s="102"/>
      <c r="I24" s="102"/>
      <c r="J24" s="102"/>
      <c r="K24" s="102"/>
    </row>
    <row r="25" spans="1:11" x14ac:dyDescent="0.3">
      <c r="A25" s="102" t="s">
        <v>98</v>
      </c>
      <c r="B25" s="102"/>
      <c r="C25" s="102"/>
      <c r="D25" s="102"/>
      <c r="E25" s="102"/>
      <c r="F25" s="102"/>
      <c r="G25" s="102"/>
      <c r="H25" s="102"/>
      <c r="I25" s="102"/>
      <c r="J25" s="102"/>
      <c r="K25" s="102"/>
    </row>
    <row r="26" spans="1:11" x14ac:dyDescent="0.3">
      <c r="A26" s="102" t="s">
        <v>49</v>
      </c>
      <c r="B26" s="102"/>
      <c r="C26" s="102"/>
      <c r="D26" s="102"/>
      <c r="E26" s="102"/>
      <c r="F26" s="102"/>
      <c r="G26" s="102"/>
      <c r="H26" s="102"/>
      <c r="I26" s="102"/>
      <c r="J26" s="102"/>
      <c r="K26" s="102"/>
    </row>
    <row r="27" spans="1:11" x14ac:dyDescent="0.3">
      <c r="A27" s="102" t="s">
        <v>41</v>
      </c>
      <c r="B27" s="102"/>
      <c r="C27" s="102"/>
      <c r="D27" s="102"/>
      <c r="E27" s="102"/>
      <c r="F27" s="102"/>
      <c r="G27" s="102"/>
      <c r="H27" s="102"/>
      <c r="I27" s="102"/>
      <c r="J27" s="102"/>
      <c r="K27" s="102"/>
    </row>
    <row r="28" spans="1:11" x14ac:dyDescent="0.3">
      <c r="A28" s="102" t="s">
        <v>43</v>
      </c>
      <c r="B28" s="102"/>
      <c r="C28" s="102"/>
      <c r="D28" s="102"/>
      <c r="E28" s="102"/>
      <c r="F28" s="102"/>
      <c r="G28" s="102"/>
      <c r="H28" s="102"/>
      <c r="I28" s="102"/>
      <c r="J28" s="102"/>
      <c r="K28" s="102"/>
    </row>
    <row r="29" spans="1:11" x14ac:dyDescent="0.3">
      <c r="A29" s="102" t="s">
        <v>50</v>
      </c>
      <c r="B29" s="102"/>
      <c r="C29" s="102"/>
      <c r="D29" s="102"/>
      <c r="E29" s="102"/>
      <c r="F29" s="102"/>
      <c r="G29" s="102"/>
      <c r="H29" s="102"/>
      <c r="I29" s="102"/>
      <c r="J29" s="102"/>
      <c r="K29" s="102"/>
    </row>
    <row r="30" spans="1:11" x14ac:dyDescent="0.3">
      <c r="A30" s="102" t="s">
        <v>42</v>
      </c>
      <c r="B30" s="102"/>
      <c r="C30" s="102"/>
      <c r="D30" s="102"/>
      <c r="E30" s="102"/>
      <c r="F30" s="102"/>
      <c r="G30" s="102"/>
      <c r="H30" s="102"/>
      <c r="I30" s="102"/>
      <c r="J30" s="102"/>
      <c r="K30" s="102"/>
    </row>
    <row r="31" spans="1:11" x14ac:dyDescent="0.3">
      <c r="A31" s="102" t="s">
        <v>141</v>
      </c>
      <c r="B31" s="102"/>
      <c r="C31" s="102"/>
      <c r="D31" s="102"/>
      <c r="E31" s="102"/>
      <c r="F31" s="102"/>
      <c r="G31" s="102"/>
      <c r="H31" s="102"/>
      <c r="I31" s="102"/>
      <c r="J31" s="102"/>
      <c r="K31" s="102"/>
    </row>
    <row r="32" spans="1:11" ht="6" customHeight="1" x14ac:dyDescent="0.3">
      <c r="A32" s="102"/>
      <c r="B32" s="102"/>
      <c r="C32" s="102"/>
      <c r="D32" s="102"/>
      <c r="E32" s="102"/>
      <c r="F32" s="102"/>
      <c r="G32" s="102"/>
      <c r="H32" s="102"/>
      <c r="I32" s="102"/>
      <c r="J32" s="102"/>
      <c r="K32" s="102"/>
    </row>
    <row r="33" spans="1:16" x14ac:dyDescent="0.3">
      <c r="A33" s="101" t="s">
        <v>133</v>
      </c>
      <c r="B33" s="102"/>
      <c r="C33" s="102"/>
      <c r="D33" s="102"/>
      <c r="E33" s="102"/>
      <c r="F33" s="102"/>
      <c r="G33" s="102"/>
      <c r="H33" s="102"/>
      <c r="I33" s="102"/>
      <c r="J33" s="102"/>
      <c r="K33" s="102"/>
    </row>
    <row r="34" spans="1:16" x14ac:dyDescent="0.3">
      <c r="A34" s="102" t="s">
        <v>51</v>
      </c>
      <c r="B34" s="102"/>
      <c r="C34" s="102"/>
      <c r="D34" s="102"/>
      <c r="E34" s="102"/>
      <c r="F34" s="102"/>
      <c r="G34" s="102"/>
      <c r="H34" s="102"/>
      <c r="I34" s="102"/>
      <c r="J34" s="102"/>
      <c r="K34" s="102"/>
    </row>
    <row r="35" spans="1:16" x14ac:dyDescent="0.3">
      <c r="A35" s="102"/>
    </row>
    <row r="36" spans="1:16" x14ac:dyDescent="0.3">
      <c r="A36" s="148" t="s">
        <v>99</v>
      </c>
      <c r="B36" s="149"/>
      <c r="C36" s="149"/>
    </row>
    <row r="37" spans="1:16" ht="14.4" customHeight="1" x14ac:dyDescent="0.3">
      <c r="A37" s="186" t="s">
        <v>149</v>
      </c>
      <c r="B37" s="186"/>
      <c r="C37" s="186"/>
      <c r="D37" s="186"/>
      <c r="E37" s="186"/>
      <c r="F37" s="186"/>
      <c r="G37" s="186"/>
      <c r="H37" s="186"/>
      <c r="I37" s="186"/>
      <c r="J37" s="186"/>
      <c r="K37" s="186"/>
      <c r="L37" s="186"/>
      <c r="M37" s="186"/>
      <c r="N37" s="186"/>
      <c r="O37" s="186"/>
      <c r="P37" s="186"/>
    </row>
    <row r="38" spans="1:16" x14ac:dyDescent="0.3">
      <c r="A38" s="186"/>
      <c r="B38" s="186"/>
      <c r="C38" s="186"/>
      <c r="D38" s="186"/>
      <c r="E38" s="186"/>
      <c r="F38" s="186"/>
      <c r="G38" s="186"/>
      <c r="H38" s="186"/>
      <c r="I38" s="186"/>
      <c r="J38" s="186"/>
      <c r="K38" s="186"/>
      <c r="L38" s="186"/>
      <c r="M38" s="186"/>
      <c r="N38" s="186"/>
      <c r="O38" s="186"/>
      <c r="P38" s="186"/>
    </row>
    <row r="39" spans="1:16" x14ac:dyDescent="0.3">
      <c r="A39" s="186"/>
      <c r="B39" s="186"/>
      <c r="C39" s="186"/>
      <c r="D39" s="186"/>
      <c r="E39" s="186"/>
      <c r="F39" s="186"/>
      <c r="G39" s="186"/>
      <c r="H39" s="186"/>
      <c r="I39" s="186"/>
      <c r="J39" s="186"/>
      <c r="K39" s="186"/>
      <c r="L39" s="186"/>
      <c r="M39" s="186"/>
      <c r="N39" s="186"/>
      <c r="O39" s="186"/>
      <c r="P39" s="186"/>
    </row>
    <row r="40" spans="1:16" x14ac:dyDescent="0.3">
      <c r="A40" s="186"/>
      <c r="B40" s="186"/>
      <c r="C40" s="186"/>
      <c r="D40" s="186"/>
      <c r="E40" s="186"/>
      <c r="F40" s="186"/>
      <c r="G40" s="186"/>
      <c r="H40" s="186"/>
      <c r="I40" s="186"/>
      <c r="J40" s="186"/>
      <c r="K40" s="186"/>
      <c r="L40" s="186"/>
      <c r="M40" s="186"/>
      <c r="N40" s="186"/>
      <c r="O40" s="186"/>
      <c r="P40" s="186"/>
    </row>
    <row r="41" spans="1:16" x14ac:dyDescent="0.3">
      <c r="A41" s="186"/>
      <c r="B41" s="186"/>
      <c r="C41" s="186"/>
      <c r="D41" s="186"/>
      <c r="E41" s="186"/>
      <c r="F41" s="186"/>
      <c r="G41" s="186"/>
      <c r="H41" s="186"/>
      <c r="I41" s="186"/>
      <c r="J41" s="186"/>
      <c r="K41" s="186"/>
      <c r="L41" s="186"/>
      <c r="M41" s="186"/>
      <c r="N41" s="186"/>
      <c r="O41" s="186"/>
      <c r="P41" s="186"/>
    </row>
    <row r="42" spans="1:16" x14ac:dyDescent="0.3">
      <c r="A42" s="186"/>
      <c r="B42" s="186"/>
      <c r="C42" s="186"/>
      <c r="D42" s="186"/>
      <c r="E42" s="186"/>
      <c r="F42" s="186"/>
      <c r="G42" s="186"/>
      <c r="H42" s="186"/>
      <c r="I42" s="186"/>
      <c r="J42" s="186"/>
      <c r="K42" s="186"/>
      <c r="L42" s="186"/>
      <c r="M42" s="186"/>
      <c r="N42" s="186"/>
      <c r="O42" s="186"/>
      <c r="P42" s="186"/>
    </row>
    <row r="43" spans="1:16" x14ac:dyDescent="0.3">
      <c r="A43" s="150" t="s">
        <v>100</v>
      </c>
    </row>
    <row r="44" spans="1:16" x14ac:dyDescent="0.3">
      <c r="A44" s="150" t="s">
        <v>101</v>
      </c>
    </row>
  </sheetData>
  <sheetProtection algorithmName="SHA-512" hashValue="bgWRu1llaTcxzHYQQeKPZz//vpeqXirlqPMFx9w6S4ZzcD+8iYGMgQwL+E6JLG05nhk5HPdoHADanwkXzNfUeg==" saltValue="WdWJTxNRrGdlQ7rw1bCN0w==" spinCount="100000" sheet="1" selectLockedCells="1"/>
  <mergeCells count="4">
    <mergeCell ref="A1:K1"/>
    <mergeCell ref="L1:V1"/>
    <mergeCell ref="A37:P42"/>
    <mergeCell ref="A13:U13"/>
  </mergeCells>
  <hyperlinks>
    <hyperlink ref="A43" r:id="rId1" xr:uid="{A330D58A-49C3-4ED2-B7FF-7CFB3AC5DBC3}"/>
    <hyperlink ref="A44" r:id="rId2" xr:uid="{6D06E8FC-EAB2-494B-BB51-BA97C376A267}"/>
  </hyperlinks>
  <pageMargins left="0.43307086614173229" right="0.39370078740157483" top="0.47244094488188981" bottom="0.55118110236220474" header="0.31496062992125984" footer="0.31496062992125984"/>
  <pageSetup paperSize="9" scale="40" orientation="portrait" r:id="rId3"/>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5F292-7F3E-4194-9978-AEC229420440}">
  <dimension ref="B1:F52"/>
  <sheetViews>
    <sheetView zoomScale="85" zoomScaleNormal="85" workbookViewId="0">
      <selection sqref="A1:XFD1048576"/>
    </sheetView>
  </sheetViews>
  <sheetFormatPr defaultColWidth="8.88671875" defaultRowHeight="14.4" x14ac:dyDescent="0.3"/>
  <cols>
    <col min="1" max="1" width="3.5546875" style="153" customWidth="1"/>
    <col min="2" max="2" width="65.109375" style="152" customWidth="1"/>
    <col min="3" max="3" width="4.109375" style="153" customWidth="1"/>
    <col min="4" max="4" width="33.33203125" style="153" customWidth="1"/>
    <col min="5" max="5" width="15.33203125" style="153" customWidth="1"/>
    <col min="6" max="6" width="31.6640625" style="153" customWidth="1"/>
    <col min="7" max="16384" width="8.88671875" style="153"/>
  </cols>
  <sheetData>
    <row r="1" spans="2:5" ht="28.8" x14ac:dyDescent="0.3">
      <c r="B1" s="152" t="s">
        <v>102</v>
      </c>
      <c r="C1" s="152"/>
    </row>
    <row r="2" spans="2:5" x14ac:dyDescent="0.3">
      <c r="B2" s="153"/>
      <c r="D2" s="154" t="s">
        <v>54</v>
      </c>
      <c r="E2" s="152"/>
    </row>
    <row r="3" spans="2:5" x14ac:dyDescent="0.3">
      <c r="B3" s="153"/>
      <c r="D3" s="154" t="s">
        <v>127</v>
      </c>
      <c r="E3" s="152"/>
    </row>
    <row r="4" spans="2:5" ht="15.6" x14ac:dyDescent="0.3">
      <c r="B4" s="155" t="s">
        <v>147</v>
      </c>
      <c r="D4" s="154" t="s">
        <v>129</v>
      </c>
    </row>
    <row r="5" spans="2:5" ht="15.6" x14ac:dyDescent="0.3">
      <c r="B5" s="155" t="s">
        <v>143</v>
      </c>
      <c r="D5" s="154" t="s">
        <v>128</v>
      </c>
    </row>
    <row r="6" spans="2:5" ht="31.2" x14ac:dyDescent="0.3">
      <c r="B6" s="155" t="s">
        <v>148</v>
      </c>
      <c r="D6" s="154" t="s">
        <v>55</v>
      </c>
    </row>
    <row r="7" spans="2:5" ht="15.6" x14ac:dyDescent="0.3">
      <c r="B7" s="155" t="s">
        <v>144</v>
      </c>
      <c r="D7" s="154" t="s">
        <v>56</v>
      </c>
    </row>
    <row r="8" spans="2:5" ht="15.6" x14ac:dyDescent="0.3">
      <c r="B8" s="155" t="s">
        <v>146</v>
      </c>
    </row>
    <row r="9" spans="2:5" ht="15.6" x14ac:dyDescent="0.3">
      <c r="B9" s="155" t="s">
        <v>145</v>
      </c>
      <c r="D9" s="153" t="s">
        <v>21</v>
      </c>
    </row>
    <row r="10" spans="2:5" ht="15.6" x14ac:dyDescent="0.3">
      <c r="B10" s="155" t="s">
        <v>142</v>
      </c>
      <c r="D10" s="153" t="s">
        <v>22</v>
      </c>
    </row>
    <row r="11" spans="2:5" x14ac:dyDescent="0.3">
      <c r="B11" s="153"/>
      <c r="D11" s="153" t="s">
        <v>23</v>
      </c>
    </row>
    <row r="12" spans="2:5" x14ac:dyDescent="0.3">
      <c r="B12" s="153"/>
      <c r="D12" s="153" t="s">
        <v>24</v>
      </c>
    </row>
    <row r="13" spans="2:5" x14ac:dyDescent="0.3">
      <c r="D13" s="153" t="s">
        <v>25</v>
      </c>
    </row>
    <row r="14" spans="2:5" x14ac:dyDescent="0.3">
      <c r="D14" s="153" t="s">
        <v>26</v>
      </c>
    </row>
    <row r="15" spans="2:5" x14ac:dyDescent="0.3">
      <c r="D15" s="153" t="s">
        <v>27</v>
      </c>
    </row>
    <row r="16" spans="2:5" x14ac:dyDescent="0.3">
      <c r="D16" s="153" t="s">
        <v>28</v>
      </c>
    </row>
    <row r="17" spans="2:4" x14ac:dyDescent="0.3">
      <c r="B17" s="153"/>
      <c r="D17" s="153" t="s">
        <v>29</v>
      </c>
    </row>
    <row r="18" spans="2:4" x14ac:dyDescent="0.3">
      <c r="B18" s="153"/>
      <c r="D18" s="153" t="s">
        <v>30</v>
      </c>
    </row>
    <row r="19" spans="2:4" x14ac:dyDescent="0.3">
      <c r="B19" s="153"/>
      <c r="D19" s="153" t="s">
        <v>31</v>
      </c>
    </row>
    <row r="20" spans="2:4" x14ac:dyDescent="0.3">
      <c r="B20" s="153"/>
      <c r="D20" s="153" t="s">
        <v>32</v>
      </c>
    </row>
    <row r="21" spans="2:4" x14ac:dyDescent="0.3">
      <c r="D21" s="153" t="s">
        <v>33</v>
      </c>
    </row>
    <row r="23" spans="2:4" x14ac:dyDescent="0.3">
      <c r="B23" s="153"/>
    </row>
    <row r="24" spans="2:4" x14ac:dyDescent="0.3">
      <c r="B24" s="153"/>
    </row>
    <row r="25" spans="2:4" x14ac:dyDescent="0.3">
      <c r="B25" s="153"/>
    </row>
    <row r="26" spans="2:4" x14ac:dyDescent="0.3">
      <c r="B26" s="153"/>
    </row>
    <row r="27" spans="2:4" x14ac:dyDescent="0.3">
      <c r="B27" s="153"/>
    </row>
    <row r="28" spans="2:4" x14ac:dyDescent="0.3">
      <c r="B28" s="153"/>
    </row>
    <row r="29" spans="2:4" x14ac:dyDescent="0.3">
      <c r="B29" s="153"/>
    </row>
    <row r="30" spans="2:4" x14ac:dyDescent="0.3">
      <c r="B30" s="153"/>
    </row>
    <row r="31" spans="2:4" ht="16.2" customHeight="1" x14ac:dyDescent="0.3">
      <c r="B31" s="153"/>
    </row>
    <row r="32" spans="2:4" x14ac:dyDescent="0.3">
      <c r="B32" s="153"/>
    </row>
    <row r="33" spans="2:2" x14ac:dyDescent="0.3">
      <c r="B33" s="153"/>
    </row>
    <row r="34" spans="2:2" ht="16.2" customHeight="1" x14ac:dyDescent="0.3"/>
    <row r="49" spans="4:6" ht="23.4" x14ac:dyDescent="0.45">
      <c r="D49" s="156" t="s">
        <v>77</v>
      </c>
    </row>
    <row r="50" spans="4:6" x14ac:dyDescent="0.3">
      <c r="D50" s="153" t="s">
        <v>78</v>
      </c>
      <c r="E50" s="153" t="s">
        <v>81</v>
      </c>
      <c r="F50" s="153" t="s">
        <v>82</v>
      </c>
    </row>
    <row r="51" spans="4:6" x14ac:dyDescent="0.3">
      <c r="D51" s="153" t="s">
        <v>79</v>
      </c>
      <c r="E51" s="153">
        <v>100000</v>
      </c>
    </row>
    <row r="52" spans="4:6" x14ac:dyDescent="0.3">
      <c r="D52" s="153" t="s">
        <v>80</v>
      </c>
      <c r="E52" s="153">
        <v>200000</v>
      </c>
    </row>
  </sheetData>
  <sheetProtection algorithmName="SHA-512" hashValue="JH+R6+K/cqM2OaDu3sOdCzgkS46tWe3VmGpbqp+byRYFo39BNm67g6E+vUFOPu1na1+KhQeWDuv2rwgsQOuoKw==" saltValue="/DJM4sZarUFKo08NmAhUaA==" spinCount="100000" sheet="1" selectLockedCells="1" selectUnlockedCells="1"/>
  <phoneticPr fontId="3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34"/>
  <sheetViews>
    <sheetView showGridLines="0" view="pageBreakPreview" zoomScale="90" zoomScaleNormal="81" zoomScaleSheetLayoutView="90" workbookViewId="0">
      <selection activeCell="C17" sqref="C17"/>
    </sheetView>
  </sheetViews>
  <sheetFormatPr defaultColWidth="14.44140625" defaultRowHeight="15" customHeight="1" x14ac:dyDescent="0.3"/>
  <cols>
    <col min="1" max="1" width="25.5546875" style="2" customWidth="1"/>
    <col min="2" max="2" width="6.44140625" style="2" customWidth="1"/>
    <col min="3" max="3" width="25.109375" style="2" customWidth="1"/>
    <col min="4" max="4" width="6.44140625" style="2" customWidth="1"/>
    <col min="5" max="5" width="24.6640625" style="2" customWidth="1"/>
    <col min="6" max="6" width="11.5546875" style="2" customWidth="1"/>
    <col min="7" max="7" width="8.88671875" style="2" customWidth="1"/>
    <col min="8" max="8" width="14.33203125" style="2" customWidth="1"/>
    <col min="9" max="12" width="8.88671875" style="2" customWidth="1"/>
    <col min="13" max="13" width="8.88671875" style="2" hidden="1" customWidth="1"/>
    <col min="14" max="14" width="23.88671875" style="2" hidden="1" customWidth="1"/>
    <col min="15" max="25" width="8.88671875" style="2" hidden="1" customWidth="1"/>
    <col min="26" max="43" width="14.44140625" style="2" hidden="1" customWidth="1"/>
    <col min="44" max="45" width="0" style="2" hidden="1" customWidth="1"/>
    <col min="46" max="16384" width="14.44140625" style="2"/>
  </cols>
  <sheetData>
    <row r="1" spans="1:14" ht="15" customHeight="1" x14ac:dyDescent="0.3">
      <c r="A1" s="190"/>
      <c r="B1" s="190"/>
      <c r="C1" s="190"/>
      <c r="D1" s="190"/>
      <c r="E1" s="190"/>
      <c r="F1" s="190"/>
      <c r="G1" s="190"/>
      <c r="H1" s="190"/>
    </row>
    <row r="2" spans="1:14" ht="15" customHeight="1" x14ac:dyDescent="0.3">
      <c r="A2" s="190"/>
      <c r="B2" s="190"/>
      <c r="C2" s="190"/>
      <c r="D2" s="190"/>
      <c r="E2" s="190"/>
      <c r="F2" s="190"/>
      <c r="G2" s="190"/>
      <c r="H2" s="190"/>
    </row>
    <row r="3" spans="1:14" ht="15" customHeight="1" x14ac:dyDescent="0.3">
      <c r="A3" s="190"/>
      <c r="B3" s="190"/>
      <c r="C3" s="190"/>
      <c r="D3" s="190"/>
      <c r="E3" s="190"/>
      <c r="F3" s="190"/>
      <c r="G3" s="190"/>
      <c r="H3" s="190"/>
    </row>
    <row r="4" spans="1:14" ht="15" customHeight="1" x14ac:dyDescent="0.3">
      <c r="A4" s="190"/>
      <c r="B4" s="190"/>
      <c r="C4" s="190"/>
      <c r="D4" s="190"/>
      <c r="E4" s="190"/>
      <c r="F4" s="190"/>
      <c r="G4" s="190"/>
      <c r="H4" s="190"/>
    </row>
    <row r="5" spans="1:14" ht="15" customHeight="1" x14ac:dyDescent="0.3">
      <c r="A5" s="190"/>
      <c r="B5" s="190"/>
      <c r="C5" s="190"/>
      <c r="D5" s="190"/>
      <c r="E5" s="190"/>
      <c r="F5" s="190"/>
      <c r="G5" s="190"/>
      <c r="H5" s="190"/>
    </row>
    <row r="6" spans="1:14" ht="15" customHeight="1" thickBot="1" x14ac:dyDescent="0.35">
      <c r="A6" s="191"/>
      <c r="B6" s="191"/>
      <c r="C6" s="191"/>
      <c r="D6" s="191"/>
      <c r="E6" s="191"/>
      <c r="F6" s="191"/>
      <c r="G6" s="191"/>
      <c r="H6" s="191"/>
    </row>
    <row r="7" spans="1:14" ht="23.25" customHeight="1" thickBot="1" x14ac:dyDescent="0.35">
      <c r="A7" s="200" t="s">
        <v>103</v>
      </c>
      <c r="B7" s="201"/>
      <c r="C7" s="201"/>
      <c r="D7" s="201"/>
      <c r="E7" s="201"/>
      <c r="F7" s="201"/>
      <c r="G7" s="201"/>
      <c r="H7" s="202"/>
      <c r="I7" s="1"/>
      <c r="J7" s="1"/>
      <c r="K7" s="1"/>
      <c r="L7" s="1"/>
    </row>
    <row r="8" spans="1:14" ht="8.25" customHeight="1" thickBot="1" x14ac:dyDescent="0.35">
      <c r="A8" s="3"/>
      <c r="B8" s="4"/>
      <c r="C8" s="4"/>
      <c r="D8" s="4"/>
      <c r="E8" s="4"/>
      <c r="F8" s="1"/>
      <c r="G8" s="99"/>
      <c r="H8" s="1"/>
      <c r="I8" s="1"/>
      <c r="J8" s="1"/>
      <c r="K8" s="1"/>
      <c r="L8" s="1"/>
    </row>
    <row r="9" spans="1:14" ht="38.4" customHeight="1" thickBot="1" x14ac:dyDescent="0.35">
      <c r="A9" s="106" t="s">
        <v>104</v>
      </c>
      <c r="B9" s="195"/>
      <c r="C9" s="196"/>
      <c r="D9" s="196"/>
      <c r="E9" s="196"/>
      <c r="F9" s="196"/>
      <c r="G9" s="196"/>
      <c r="H9" s="197"/>
      <c r="I9" s="1"/>
      <c r="J9" s="1"/>
      <c r="K9" s="1"/>
      <c r="L9" s="1"/>
    </row>
    <row r="10" spans="1:14" ht="8.25" customHeight="1" x14ac:dyDescent="0.3">
      <c r="A10" s="1"/>
      <c r="B10" s="1"/>
      <c r="C10" s="1"/>
      <c r="D10" s="1"/>
      <c r="E10" s="1"/>
      <c r="F10" s="1"/>
      <c r="G10" s="99"/>
      <c r="H10" s="1"/>
      <c r="I10" s="1"/>
      <c r="J10" s="1"/>
      <c r="K10" s="1"/>
      <c r="L10" s="1"/>
    </row>
    <row r="11" spans="1:14" ht="7.2" customHeight="1" x14ac:dyDescent="0.3">
      <c r="A11" s="1"/>
      <c r="B11" s="1"/>
      <c r="C11" s="1"/>
      <c r="D11" s="1"/>
      <c r="E11" s="1"/>
      <c r="F11" s="1"/>
      <c r="G11" s="99"/>
      <c r="H11" s="1"/>
      <c r="I11" s="1"/>
      <c r="J11" s="1"/>
      <c r="K11" s="1"/>
      <c r="L11" s="1"/>
    </row>
    <row r="12" spans="1:14" ht="7.2" customHeight="1" thickBot="1" x14ac:dyDescent="0.35">
      <c r="A12" s="1"/>
      <c r="B12" s="1"/>
      <c r="C12" s="1"/>
      <c r="D12" s="1"/>
      <c r="E12" s="1"/>
      <c r="F12" s="1"/>
      <c r="G12" s="99"/>
      <c r="H12" s="1"/>
      <c r="I12" s="1"/>
      <c r="J12" s="1"/>
      <c r="K12" s="1"/>
      <c r="L12" s="1"/>
    </row>
    <row r="13" spans="1:14" ht="38.4" customHeight="1" thickBot="1" x14ac:dyDescent="0.35">
      <c r="A13" s="106" t="s">
        <v>105</v>
      </c>
      <c r="B13" s="192" t="s">
        <v>136</v>
      </c>
      <c r="C13" s="193"/>
      <c r="D13" s="193"/>
      <c r="E13" s="193"/>
      <c r="F13" s="193"/>
      <c r="G13" s="193"/>
      <c r="H13" s="194"/>
      <c r="I13" s="1"/>
      <c r="J13" s="1"/>
      <c r="K13" s="1"/>
      <c r="L13" s="1"/>
    </row>
    <row r="14" spans="1:14" ht="7.2" customHeight="1" thickBot="1" x14ac:dyDescent="0.35">
      <c r="A14" s="1"/>
      <c r="B14" s="1"/>
      <c r="C14" s="1"/>
      <c r="D14" s="1"/>
      <c r="E14" s="1"/>
      <c r="F14" s="1"/>
      <c r="G14" s="99"/>
      <c r="H14" s="1"/>
      <c r="I14" s="1"/>
      <c r="J14" s="1"/>
      <c r="K14" s="1"/>
      <c r="L14" s="1"/>
    </row>
    <row r="15" spans="1:14" ht="38.4" customHeight="1" thickBot="1" x14ac:dyDescent="0.35">
      <c r="A15" s="106" t="s">
        <v>138</v>
      </c>
      <c r="B15" s="213">
        <v>10000</v>
      </c>
      <c r="C15" s="214"/>
      <c r="D15" s="214"/>
      <c r="E15" s="214"/>
      <c r="F15" s="214"/>
      <c r="G15" s="214"/>
      <c r="H15" s="215"/>
      <c r="I15" s="1"/>
      <c r="J15" s="1"/>
      <c r="K15" s="1"/>
      <c r="L15" s="1"/>
    </row>
    <row r="16" spans="1:14" ht="7.2" customHeight="1" thickBot="1" x14ac:dyDescent="0.35">
      <c r="A16" s="1"/>
      <c r="B16" s="1"/>
      <c r="C16" s="1"/>
      <c r="D16" s="1"/>
      <c r="E16" s="1"/>
      <c r="F16" s="1"/>
      <c r="G16" s="99"/>
      <c r="H16" s="1"/>
      <c r="I16" s="1"/>
      <c r="J16" s="1"/>
      <c r="K16" s="1"/>
      <c r="L16" s="1"/>
      <c r="M16" s="1"/>
      <c r="N16" s="1"/>
    </row>
    <row r="17" spans="1:14" ht="67.2" customHeight="1" thickBot="1" x14ac:dyDescent="0.35">
      <c r="A17" s="110" t="s">
        <v>108</v>
      </c>
      <c r="B17" s="109" t="s">
        <v>106</v>
      </c>
      <c r="C17" s="111"/>
      <c r="D17" s="109" t="s">
        <v>107</v>
      </c>
      <c r="E17" s="112"/>
      <c r="F17" s="110" t="s">
        <v>109</v>
      </c>
      <c r="G17" s="206" t="str">
        <f>IFERROR(IF((E17-C17)/(364/12)&lt;=0,"",(E17-C17)/(364/12)),"")</f>
        <v/>
      </c>
      <c r="H17" s="207"/>
      <c r="I17" s="198" t="s">
        <v>137</v>
      </c>
      <c r="J17" s="199"/>
      <c r="K17" s="199"/>
      <c r="L17" s="199"/>
      <c r="M17" s="1"/>
      <c r="N17" s="1"/>
    </row>
    <row r="18" spans="1:14" ht="8.25" customHeight="1" x14ac:dyDescent="0.3">
      <c r="A18" s="1"/>
      <c r="B18" s="1"/>
      <c r="C18" s="1"/>
      <c r="D18" s="1"/>
      <c r="E18" s="1"/>
      <c r="F18" s="1"/>
      <c r="G18" s="99"/>
      <c r="H18" s="1"/>
      <c r="I18" s="1"/>
      <c r="J18" s="1"/>
      <c r="K18" s="1"/>
      <c r="L18" s="1"/>
      <c r="M18" s="1"/>
      <c r="N18" s="1"/>
    </row>
    <row r="19" spans="1:14" ht="8.25" customHeight="1" thickBot="1" x14ac:dyDescent="0.35">
      <c r="A19" s="1"/>
      <c r="B19" s="1"/>
      <c r="C19" s="1"/>
      <c r="D19" s="1"/>
      <c r="E19" s="1"/>
      <c r="F19" s="1"/>
      <c r="G19" s="99"/>
      <c r="H19" s="1"/>
      <c r="I19" s="1"/>
      <c r="J19" s="1"/>
      <c r="K19" s="1"/>
      <c r="L19" s="1"/>
      <c r="M19" s="1"/>
      <c r="N19" s="1"/>
    </row>
    <row r="20" spans="1:14" ht="31.95" customHeight="1" thickBot="1" x14ac:dyDescent="0.35">
      <c r="A20" s="203" t="s">
        <v>110</v>
      </c>
      <c r="B20" s="204"/>
      <c r="C20" s="204"/>
      <c r="D20" s="204"/>
      <c r="E20" s="204"/>
      <c r="F20" s="204"/>
      <c r="G20" s="204"/>
      <c r="H20" s="205"/>
      <c r="I20" s="1"/>
      <c r="J20" s="1"/>
      <c r="K20" s="1"/>
      <c r="L20" s="1"/>
      <c r="M20" s="1"/>
      <c r="N20" s="1"/>
    </row>
    <row r="21" spans="1:14" ht="52.2" customHeight="1" x14ac:dyDescent="0.3">
      <c r="A21" s="1"/>
      <c r="B21" s="1"/>
      <c r="C21" s="1"/>
      <c r="D21" s="1"/>
      <c r="E21" s="1"/>
      <c r="F21" s="1"/>
      <c r="G21" s="99"/>
      <c r="H21" s="1"/>
      <c r="I21" s="1"/>
      <c r="J21" s="1"/>
      <c r="L21" s="1"/>
      <c r="M21" s="1"/>
      <c r="N21" s="1"/>
    </row>
    <row r="22" spans="1:14" ht="52.2" customHeight="1" thickBot="1" x14ac:dyDescent="0.35">
      <c r="A22" s="1"/>
      <c r="B22" s="1"/>
      <c r="C22" s="1"/>
      <c r="D22" s="1"/>
      <c r="E22" s="44"/>
      <c r="F22" s="216" t="s">
        <v>66</v>
      </c>
      <c r="G22" s="158"/>
      <c r="H22" s="1"/>
      <c r="I22" s="1"/>
      <c r="J22" s="1"/>
      <c r="L22" s="1"/>
      <c r="M22" s="1"/>
      <c r="N22" s="1"/>
    </row>
    <row r="23" spans="1:14" ht="63" customHeight="1" thickBot="1" x14ac:dyDescent="0.35">
      <c r="A23" s="210" t="s">
        <v>111</v>
      </c>
      <c r="B23" s="211"/>
      <c r="C23" s="211"/>
      <c r="D23" s="212"/>
      <c r="E23" s="161">
        <f>+'Σύνολα προϋπολογισμών ανά Δράση'!J6</f>
        <v>0</v>
      </c>
      <c r="F23" s="216"/>
      <c r="G23" s="208" t="str">
        <f>IF(G17="","",IF(G17&gt;12,"ΠΡΟΣΟΧΗ: Η διάρκεια δεν μπορεί να είναι μεγαλύτερη από 12 μήνες.",IF(G17&lt;3,"ΠΡΟΣΟΧΗ: Η διάρκεια δεν μπορεί να είναι μικρότερη από 3 μήνες.","")))</f>
        <v/>
      </c>
      <c r="H23" s="209"/>
      <c r="I23" s="209"/>
      <c r="K23" s="138"/>
      <c r="L23" s="1"/>
      <c r="M23" s="1"/>
      <c r="N23" s="1">
        <f>365/12</f>
        <v>30.416666666666668</v>
      </c>
    </row>
    <row r="24" spans="1:14" ht="61.2" customHeight="1" x14ac:dyDescent="0.3">
      <c r="A24" s="146"/>
      <c r="B24" s="146"/>
      <c r="C24" s="146"/>
      <c r="D24" s="146"/>
      <c r="E24" s="151"/>
      <c r="F24" s="216"/>
      <c r="G24" s="189" t="str">
        <f>IF(E23=0,"",IF(E23&gt;B15,"Υπέρβαση προϋπολογισμού",IF(E23&lt;B15,"Ο προϋπολογισμός είναι μικρότερος από το ελάχιστο επιτρεπόμενο όριο","")))</f>
        <v/>
      </c>
      <c r="H24" s="189"/>
      <c r="I24" s="189"/>
      <c r="L24" s="1"/>
      <c r="M24" s="1"/>
      <c r="N24" s="1"/>
    </row>
    <row r="25" spans="1:14" ht="61.95" customHeight="1" x14ac:dyDescent="0.35">
      <c r="A25" s="146" t="str">
        <f>IF(E23='Σύνολα προϋπολογισμών ανά Δράση'!J16,"","Υπάρχουν λάθη στο αρχείο")</f>
        <v/>
      </c>
      <c r="B25" s="146"/>
      <c r="C25" s="146"/>
      <c r="D25" s="146"/>
      <c r="E25" s="151"/>
      <c r="F25" s="216"/>
      <c r="G25" s="188" t="str">
        <f>Δράσεις!I8</f>
        <v/>
      </c>
      <c r="H25" s="189"/>
      <c r="I25" s="189"/>
      <c r="J25" s="5"/>
      <c r="K25" s="1"/>
      <c r="L25" s="1"/>
      <c r="M25" s="1"/>
      <c r="N25" s="1"/>
    </row>
    <row r="26" spans="1:14" ht="61.95" customHeight="1" x14ac:dyDescent="0.35">
      <c r="A26" s="146"/>
      <c r="B26" s="146"/>
      <c r="C26" s="146"/>
      <c r="D26" s="146"/>
      <c r="E26" s="151"/>
      <c r="F26" s="157"/>
      <c r="G26" s="188" t="str">
        <f>IF(Δράσεις!G11&lt;&gt;'Σύνολα προϋπολογισμών ανά Δράση'!J16,"Παρακαλούμε επιλέξτε Νο. Δράσης στο φύλλο Δράσεις","")</f>
        <v/>
      </c>
      <c r="H26" s="189"/>
      <c r="I26" s="189"/>
      <c r="J26" s="5"/>
      <c r="K26" s="1"/>
      <c r="L26" s="1"/>
      <c r="M26" s="1"/>
      <c r="N26" s="1"/>
    </row>
    <row r="27" spans="1:14" ht="60.75" customHeight="1" x14ac:dyDescent="0.3">
      <c r="A27" s="146"/>
      <c r="B27" s="146"/>
      <c r="C27" s="146"/>
      <c r="D27" s="146"/>
      <c r="E27" s="146"/>
      <c r="F27" s="157"/>
      <c r="G27" s="151"/>
      <c r="H27" s="146"/>
      <c r="I27" s="1"/>
      <c r="J27" s="131"/>
      <c r="K27" s="131"/>
      <c r="L27" s="131"/>
      <c r="M27" s="44"/>
      <c r="N27" s="134">
        <f>ROUND(COUNTBLANK(G23:I26),0)</f>
        <v>12</v>
      </c>
    </row>
    <row r="28" spans="1:14" ht="60.75" customHeight="1" x14ac:dyDescent="0.3">
      <c r="A28" s="145"/>
      <c r="B28" s="145"/>
      <c r="C28" s="145"/>
      <c r="D28" s="145"/>
      <c r="E28" s="145"/>
      <c r="F28" s="1"/>
      <c r="G28" s="146"/>
      <c r="H28" s="146"/>
      <c r="I28" s="1"/>
      <c r="J28" s="131"/>
      <c r="K28" s="131"/>
      <c r="L28" s="131"/>
      <c r="M28" s="44"/>
      <c r="N28" s="44"/>
    </row>
    <row r="29" spans="1:14" ht="19.5" customHeight="1" x14ac:dyDescent="0.3">
      <c r="A29" s="145"/>
      <c r="B29" s="145"/>
      <c r="C29" s="145"/>
      <c r="D29" s="145"/>
      <c r="E29" s="145"/>
      <c r="F29" s="132"/>
      <c r="G29" s="145"/>
      <c r="H29" s="145"/>
      <c r="J29" s="1"/>
      <c r="K29" s="1"/>
      <c r="L29" s="1"/>
      <c r="M29" s="1"/>
      <c r="N29" s="1"/>
    </row>
    <row r="30" spans="1:14" ht="19.5" customHeight="1" x14ac:dyDescent="0.3">
      <c r="A30" s="145"/>
      <c r="B30" s="145"/>
      <c r="C30" s="145"/>
      <c r="D30" s="145"/>
      <c r="E30" s="145"/>
      <c r="F30" s="146"/>
      <c r="G30" s="145"/>
      <c r="H30" s="145"/>
      <c r="J30" s="1"/>
      <c r="K30" s="1"/>
      <c r="L30" s="1"/>
      <c r="M30" s="1"/>
      <c r="N30" s="1"/>
    </row>
    <row r="31" spans="1:14" ht="19.5" customHeight="1" x14ac:dyDescent="0.3">
      <c r="F31" s="146"/>
      <c r="G31" s="145"/>
      <c r="H31" s="145"/>
      <c r="J31" s="1"/>
      <c r="K31" s="1"/>
      <c r="L31" s="1"/>
      <c r="M31" s="1"/>
      <c r="N31" s="1"/>
    </row>
    <row r="32" spans="1:14" ht="39" customHeight="1" x14ac:dyDescent="0.3">
      <c r="F32" s="145"/>
    </row>
    <row r="33" spans="6:6" ht="39" customHeight="1" x14ac:dyDescent="0.3">
      <c r="F33" s="145"/>
    </row>
    <row r="34" spans="6:6" ht="39" customHeight="1" x14ac:dyDescent="0.3">
      <c r="F34" s="145"/>
    </row>
  </sheetData>
  <sheetProtection algorithmName="SHA-512" hashValue="0wng0s2tJWccBisA9irfLWbtnbjy3G5hr6xvAsjnh7fBNCu3Hik8SA2LQZVhMeK/GuGLIT/Jca4y0fsLmO5d+w==" saltValue="k0328j1Tayu097w17JL9Fw==" spinCount="100000" sheet="1" selectLockedCells="1"/>
  <mergeCells count="14">
    <mergeCell ref="G26:I26"/>
    <mergeCell ref="G25:I25"/>
    <mergeCell ref="A1:H6"/>
    <mergeCell ref="B13:H13"/>
    <mergeCell ref="B9:H9"/>
    <mergeCell ref="I17:L17"/>
    <mergeCell ref="A7:H7"/>
    <mergeCell ref="A20:H20"/>
    <mergeCell ref="G17:H17"/>
    <mergeCell ref="G23:I23"/>
    <mergeCell ref="A23:D23"/>
    <mergeCell ref="B15:H15"/>
    <mergeCell ref="G24:I24"/>
    <mergeCell ref="F22:F25"/>
  </mergeCells>
  <phoneticPr fontId="32" type="noConversion"/>
  <conditionalFormatting sqref="A28">
    <cfRule type="expression" dxfId="25" priority="24">
      <formula>$A$28&lt;&gt;""</formula>
    </cfRule>
  </conditionalFormatting>
  <conditionalFormatting sqref="A29">
    <cfRule type="expression" dxfId="24" priority="23">
      <formula>$A$29&lt;&gt;""</formula>
    </cfRule>
  </conditionalFormatting>
  <conditionalFormatting sqref="A30">
    <cfRule type="expression" dxfId="23" priority="25">
      <formula>$A$30&lt;&gt;""</formula>
    </cfRule>
  </conditionalFormatting>
  <conditionalFormatting sqref="E23">
    <cfRule type="expression" dxfId="22" priority="101">
      <formula>N27&lt;12</formula>
    </cfRule>
    <cfRule type="expression" dxfId="21" priority="102">
      <formula>ISNONTEXT($G$23:$I$25)</formula>
    </cfRule>
    <cfRule type="expression" dxfId="20" priority="103">
      <formula>OR(#REF!&lt;&gt;"",#REF!&lt;&gt;"")</formula>
    </cfRule>
  </conditionalFormatting>
  <conditionalFormatting sqref="G23">
    <cfRule type="expression" dxfId="19" priority="30">
      <formula>LEN(G23)&gt;0</formula>
    </cfRule>
  </conditionalFormatting>
  <conditionalFormatting sqref="G24:G26">
    <cfRule type="notContainsBlanks" dxfId="18" priority="29">
      <formula>LEN(TRIM(G24))&gt;0</formula>
    </cfRule>
  </conditionalFormatting>
  <conditionalFormatting sqref="I17:L17">
    <cfRule type="expression" dxfId="17" priority="1">
      <formula>$I$17=""</formula>
    </cfRule>
  </conditionalFormatting>
  <printOptions horizontalCentered="1"/>
  <pageMargins left="0.51181102362204722" right="0.47244094488188981" top="0.39370078740157483" bottom="0.47244094488188981" header="0" footer="0"/>
  <pageSetup paperSize="9" scale="58" orientation="portrait" r:id="rId1"/>
  <headerFooter>
    <oddFooter>&amp;R&amp;A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O17"/>
  <sheetViews>
    <sheetView view="pageBreakPreview" zoomScale="90" zoomScaleNormal="70" zoomScaleSheetLayoutView="90" workbookViewId="0">
      <selection activeCell="C9" sqref="C9"/>
    </sheetView>
  </sheetViews>
  <sheetFormatPr defaultColWidth="14.44140625" defaultRowHeight="15" customHeight="1" x14ac:dyDescent="0.3"/>
  <cols>
    <col min="1" max="1" width="14.5546875" style="6" customWidth="1"/>
    <col min="2" max="2" width="9.44140625" style="6" customWidth="1"/>
    <col min="3" max="3" width="54.88671875" style="6" customWidth="1"/>
    <col min="4" max="4" width="56.33203125" style="6" customWidth="1"/>
    <col min="5" max="5" width="14.44140625" style="6" customWidth="1"/>
    <col min="6" max="6" width="15.6640625" style="6" customWidth="1"/>
    <col min="7" max="26" width="8.6640625" style="6" customWidth="1"/>
    <col min="27" max="16384" width="14.44140625" style="6"/>
  </cols>
  <sheetData>
    <row r="2" spans="1:15" ht="31.2" x14ac:dyDescent="0.6">
      <c r="A2" s="218" t="s">
        <v>123</v>
      </c>
      <c r="B2" s="218"/>
      <c r="C2" s="218"/>
      <c r="D2" s="218"/>
      <c r="E2" s="218"/>
      <c r="F2" s="218"/>
    </row>
    <row r="3" spans="1:15" ht="31.2" x14ac:dyDescent="0.6">
      <c r="A3" s="126"/>
      <c r="B3" s="126"/>
      <c r="C3" s="127"/>
      <c r="D3" s="127" t="e" cm="1">
        <f t="array" ref="D3">'Στοιχεία έργου'!#REF!</f>
        <v>#REF!</v>
      </c>
      <c r="E3" s="127"/>
      <c r="F3" s="126"/>
    </row>
    <row r="4" spans="1:15" ht="14.4" x14ac:dyDescent="0.3"/>
    <row r="5" spans="1:15" ht="46.5" customHeight="1" x14ac:dyDescent="0.45">
      <c r="A5" s="219" t="s">
        <v>124</v>
      </c>
      <c r="B5" s="219"/>
      <c r="C5" s="219"/>
      <c r="D5" s="219"/>
      <c r="E5" s="219"/>
      <c r="F5" s="219"/>
      <c r="H5" s="221"/>
      <c r="I5" s="222"/>
      <c r="J5" s="222"/>
      <c r="K5" s="222"/>
      <c r="L5" s="222"/>
      <c r="M5" s="222"/>
      <c r="N5" s="222"/>
      <c r="O5" s="222"/>
    </row>
    <row r="6" spans="1:15" thickBot="1" x14ac:dyDescent="0.35">
      <c r="H6" s="222"/>
      <c r="I6" s="222"/>
      <c r="J6" s="222"/>
      <c r="K6" s="222"/>
      <c r="L6" s="222"/>
      <c r="M6" s="222"/>
      <c r="N6" s="222"/>
      <c r="O6" s="222"/>
    </row>
    <row r="7" spans="1:15" ht="105.6" customHeight="1" x14ac:dyDescent="0.3">
      <c r="A7" s="7" t="s">
        <v>124</v>
      </c>
      <c r="B7" s="8" t="s">
        <v>19</v>
      </c>
      <c r="C7" s="8" t="s">
        <v>20</v>
      </c>
      <c r="D7" s="8" t="s">
        <v>122</v>
      </c>
      <c r="E7" s="8" t="s">
        <v>125</v>
      </c>
      <c r="F7" s="9" t="s">
        <v>126</v>
      </c>
      <c r="H7" s="222"/>
      <c r="I7" s="222"/>
      <c r="J7" s="222"/>
      <c r="K7" s="222"/>
      <c r="L7" s="222"/>
      <c r="M7" s="222"/>
      <c r="N7" s="222"/>
      <c r="O7" s="222"/>
    </row>
    <row r="8" spans="1:15" ht="52.2" customHeight="1" x14ac:dyDescent="0.3">
      <c r="A8" s="217"/>
      <c r="B8" s="116" t="s">
        <v>84</v>
      </c>
      <c r="C8" s="159"/>
      <c r="D8" s="130"/>
      <c r="E8" s="11"/>
      <c r="F8" s="12"/>
      <c r="I8" s="220"/>
      <c r="J8" s="220"/>
      <c r="K8" s="220"/>
      <c r="L8" s="220"/>
      <c r="M8" s="220"/>
    </row>
    <row r="9" spans="1:15" ht="52.2" customHeight="1" x14ac:dyDescent="0.3">
      <c r="A9" s="217"/>
      <c r="B9" s="116" t="s">
        <v>85</v>
      </c>
      <c r="C9" s="159"/>
      <c r="D9" s="130"/>
      <c r="E9" s="11"/>
      <c r="F9" s="12"/>
      <c r="I9" s="220"/>
      <c r="J9" s="220"/>
      <c r="K9" s="220"/>
      <c r="L9" s="220"/>
      <c r="M9" s="220"/>
    </row>
    <row r="10" spans="1:15" ht="52.2" customHeight="1" x14ac:dyDescent="0.3">
      <c r="A10" s="217"/>
      <c r="B10" s="116" t="s">
        <v>83</v>
      </c>
      <c r="C10" s="159"/>
      <c r="D10" s="130"/>
      <c r="E10" s="11"/>
      <c r="F10" s="12"/>
    </row>
    <row r="11" spans="1:15" ht="52.2" customHeight="1" x14ac:dyDescent="0.3">
      <c r="A11" s="217"/>
      <c r="B11" s="116" t="s">
        <v>86</v>
      </c>
      <c r="C11" s="10"/>
      <c r="D11" s="130"/>
      <c r="E11" s="11"/>
      <c r="F11" s="12"/>
    </row>
    <row r="12" spans="1:15" ht="52.2" customHeight="1" x14ac:dyDescent="0.3">
      <c r="A12" s="217"/>
      <c r="B12" s="116" t="s">
        <v>87</v>
      </c>
      <c r="C12" s="10"/>
      <c r="D12" s="130"/>
      <c r="E12" s="11"/>
      <c r="F12" s="12"/>
    </row>
    <row r="13" spans="1:15" ht="52.2" customHeight="1" x14ac:dyDescent="0.3">
      <c r="A13" s="217"/>
      <c r="B13" s="116" t="s">
        <v>88</v>
      </c>
      <c r="C13" s="10"/>
      <c r="D13" s="130"/>
      <c r="E13" s="11"/>
      <c r="F13" s="12"/>
    </row>
    <row r="14" spans="1:15" ht="52.2" customHeight="1" x14ac:dyDescent="0.3">
      <c r="A14" s="217"/>
      <c r="B14" s="116" t="s">
        <v>89</v>
      </c>
      <c r="C14" s="10"/>
      <c r="D14" s="130"/>
      <c r="E14" s="11"/>
      <c r="F14" s="12"/>
    </row>
    <row r="15" spans="1:15" ht="52.2" customHeight="1" x14ac:dyDescent="0.3">
      <c r="A15" s="217"/>
      <c r="B15" s="116" t="s">
        <v>90</v>
      </c>
      <c r="C15" s="10"/>
      <c r="D15" s="130"/>
      <c r="E15" s="11"/>
      <c r="F15" s="12"/>
    </row>
    <row r="16" spans="1:15" ht="52.2" customHeight="1" x14ac:dyDescent="0.3">
      <c r="A16" s="217"/>
      <c r="B16" s="116" t="s">
        <v>91</v>
      </c>
      <c r="C16" s="10"/>
      <c r="D16" s="130"/>
      <c r="E16" s="11"/>
      <c r="F16" s="12"/>
    </row>
    <row r="17" spans="1:6" ht="52.2" customHeight="1" x14ac:dyDescent="0.3">
      <c r="A17" s="217"/>
      <c r="B17" s="116" t="s">
        <v>92</v>
      </c>
      <c r="C17" s="10"/>
      <c r="D17" s="130"/>
      <c r="E17" s="11"/>
      <c r="F17" s="12"/>
    </row>
  </sheetData>
  <sheetProtection algorithmName="SHA-512" hashValue="ncM8m8zW3pI9fIoIjudDRdkd+40X27midR2zvNh7TB4VsiQ+yz3hL3TdezMZIOQtiEysUXkKOvz/gYaPvoTFyA==" saltValue="A3Ie9wbzJlHFmrqxOMK8Xg==" spinCount="100000" sheet="1" selectLockedCells="1"/>
  <mergeCells count="5">
    <mergeCell ref="A8:A17"/>
    <mergeCell ref="A2:F2"/>
    <mergeCell ref="A5:F5"/>
    <mergeCell ref="I8:M9"/>
    <mergeCell ref="H5:O7"/>
  </mergeCells>
  <phoneticPr fontId="32" type="noConversion"/>
  <pageMargins left="0.39370078740157483" right="0.39370078740157483" top="0.39370078740157483" bottom="0.43307086614173229" header="0" footer="0"/>
  <pageSetup scale="53" orientation="portrait" r:id="rId1"/>
  <headerFooter>
    <oddFooter>&amp;R&amp;A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D8800CFA-2820-44E3-9388-00BC9FF084A7}">
          <x14:formula1>
            <xm:f>data!$D$10:$D$21</xm:f>
          </x14:formula1>
          <xm:sqref>E8:F17</xm:sqref>
        </x14:dataValidation>
        <x14:dataValidation type="list" allowBlank="1" showInputMessage="1" showErrorMessage="1" xr:uid="{182858F6-939D-4EFD-8CDC-23D35319ADE6}">
          <x14:formula1>
            <xm:f>data!$B$4:$B$10</xm:f>
          </x14:formula1>
          <xm:sqref>C8:C17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1EF6-F9B0-4DA5-905B-EA8720E511B1}">
  <dimension ref="A1:BF74"/>
  <sheetViews>
    <sheetView showGridLines="0" tabSelected="1" view="pageBreakPreview" topLeftCell="A11" zoomScaleNormal="55" zoomScaleSheetLayoutView="100" workbookViewId="0">
      <selection activeCell="A20" sqref="A20"/>
    </sheetView>
  </sheetViews>
  <sheetFormatPr defaultColWidth="14.44140625" defaultRowHeight="15" customHeight="1" x14ac:dyDescent="0.3"/>
  <cols>
    <col min="1" max="3" width="13.5546875" style="2" customWidth="1"/>
    <col min="4" max="4" width="19.44140625" style="2" customWidth="1"/>
    <col min="5" max="6" width="43.33203125" style="2" customWidth="1"/>
    <col min="7" max="7" width="18" style="2" customWidth="1"/>
    <col min="8" max="8" width="11.44140625" style="2" customWidth="1"/>
    <col min="9" max="9" width="13.33203125" style="2" customWidth="1"/>
    <col min="10" max="10" width="18.44140625" style="2" customWidth="1"/>
    <col min="11" max="11" width="17.33203125" style="2" customWidth="1"/>
    <col min="12" max="12" width="30.33203125" style="2" customWidth="1"/>
    <col min="13" max="13" width="3.109375" style="2" hidden="1" customWidth="1"/>
    <col min="14" max="14" width="11" style="2" hidden="1" customWidth="1"/>
    <col min="15" max="15" width="22.88671875" style="2" hidden="1" customWidth="1"/>
    <col min="16" max="16" width="2" style="2" hidden="1" customWidth="1"/>
    <col min="17" max="17" width="11.109375" style="2" hidden="1" customWidth="1"/>
    <col min="18" max="18" width="3.33203125" style="2" hidden="1" customWidth="1"/>
    <col min="19" max="19" width="35.6640625" style="2" hidden="1" customWidth="1"/>
    <col min="20" max="20" width="8.6640625" style="2" hidden="1" customWidth="1"/>
    <col min="21" max="21" width="13" style="2" hidden="1" customWidth="1"/>
    <col min="22" max="22" width="14.5546875" style="2" hidden="1" customWidth="1"/>
    <col min="23" max="23" width="10.44140625" style="2" hidden="1" customWidth="1"/>
    <col min="24" max="24" width="8.6640625" style="2" hidden="1" customWidth="1"/>
    <col min="25" max="25" width="43.88671875" style="2" hidden="1" customWidth="1"/>
    <col min="26" max="26" width="9" style="2" hidden="1" customWidth="1"/>
    <col min="27" max="28" width="11.44140625" style="2" hidden="1" customWidth="1"/>
    <col min="29" max="29" width="8.6640625" style="2" hidden="1" customWidth="1"/>
    <col min="30" max="30" width="14.44140625" style="2" hidden="1" customWidth="1"/>
    <col min="31" max="31" width="8.6640625" style="2" hidden="1" customWidth="1"/>
    <col min="32" max="32" width="13" style="2" hidden="1" customWidth="1"/>
    <col min="33" max="33" width="13.88671875" style="2" hidden="1" customWidth="1"/>
    <col min="34" max="34" width="10.44140625" style="2" hidden="1" customWidth="1"/>
    <col min="35" max="35" width="8.6640625" style="2" hidden="1" customWidth="1"/>
    <col min="36" max="36" width="20.6640625" style="2" hidden="1" customWidth="1"/>
    <col min="37" max="37" width="9" style="2" hidden="1" customWidth="1"/>
    <col min="38" max="39" width="11.44140625" style="2" hidden="1" customWidth="1"/>
    <col min="40" max="40" width="8.6640625" style="2" hidden="1" customWidth="1"/>
    <col min="41" max="41" width="14.44140625" style="2" hidden="1" customWidth="1"/>
    <col min="42" max="42" width="8.6640625" style="2" hidden="1" customWidth="1"/>
    <col min="43" max="43" width="13" style="2" hidden="1" customWidth="1"/>
    <col min="44" max="44" width="13.88671875" style="2" hidden="1" customWidth="1"/>
    <col min="45" max="45" width="10.44140625" style="2" hidden="1" customWidth="1"/>
    <col min="46" max="47" width="8.6640625" style="2" hidden="1" customWidth="1"/>
    <col min="48" max="48" width="9" style="2" hidden="1" customWidth="1"/>
    <col min="49" max="50" width="11.44140625" style="2" hidden="1" customWidth="1"/>
    <col min="51" max="51" width="8.6640625" style="2" hidden="1" customWidth="1"/>
    <col min="52" max="56" width="14.44140625" style="2" hidden="1" customWidth="1"/>
    <col min="57" max="61" width="14.44140625" style="2" customWidth="1"/>
    <col min="62" max="16384" width="14.44140625" style="2"/>
  </cols>
  <sheetData>
    <row r="1" spans="1:17" ht="42" customHeight="1" thickBot="1" x14ac:dyDescent="0.35">
      <c r="A1" s="162" t="s">
        <v>124</v>
      </c>
      <c r="B1" s="163"/>
      <c r="C1" s="163"/>
      <c r="D1" s="163"/>
      <c r="E1" s="163"/>
      <c r="F1" s="163"/>
      <c r="G1" s="163"/>
      <c r="H1" s="163"/>
      <c r="I1" s="163"/>
      <c r="J1" s="163"/>
      <c r="K1" s="163"/>
      <c r="L1" s="13"/>
      <c r="M1" s="14" t="s">
        <v>0</v>
      </c>
      <c r="N1" s="15" t="str">
        <f>'Τίτλοι Δράσεων'!B8</f>
        <v>Δ.1</v>
      </c>
      <c r="O1" s="16" t="str">
        <f>data!D2</f>
        <v>- Μήνες (εργασίας)</v>
      </c>
      <c r="P1" s="17"/>
      <c r="Q1" s="18"/>
    </row>
    <row r="2" spans="1:17" ht="12" customHeight="1" x14ac:dyDescent="0.3">
      <c r="A2" s="164"/>
      <c r="B2" s="164"/>
      <c r="C2" s="164"/>
      <c r="D2" s="164"/>
      <c r="E2" s="164"/>
      <c r="F2" s="164"/>
      <c r="G2" s="164"/>
      <c r="H2" s="164"/>
      <c r="I2" s="164"/>
      <c r="J2" s="164"/>
      <c r="K2" s="164"/>
      <c r="L2" s="165"/>
      <c r="M2" s="14" t="s">
        <v>1</v>
      </c>
      <c r="N2" s="15" t="str">
        <f>'Τίτλοι Δράσεων'!B9</f>
        <v>Δ.2</v>
      </c>
      <c r="O2" s="16" t="str">
        <f>data!D3</f>
        <v>- Κόστη μεταφοράς (ταξίδια)</v>
      </c>
      <c r="P2" s="17"/>
      <c r="Q2" s="20"/>
    </row>
    <row r="3" spans="1:17" ht="12" customHeight="1" x14ac:dyDescent="0.3">
      <c r="A3" s="21"/>
      <c r="B3" s="21"/>
      <c r="C3" s="21"/>
      <c r="D3" s="22"/>
      <c r="E3" s="23"/>
      <c r="F3" s="23"/>
      <c r="G3" s="24"/>
      <c r="H3" s="22"/>
      <c r="I3" s="25"/>
      <c r="J3" s="25"/>
      <c r="K3" s="26"/>
      <c r="L3" s="25"/>
      <c r="M3" s="14" t="s">
        <v>2</v>
      </c>
      <c r="N3" s="15" t="str">
        <f>'Τίτλοι Δράσεων'!B10</f>
        <v>Δ.3</v>
      </c>
      <c r="O3" s="16" t="str">
        <f>data!D4</f>
        <v>- Ημέρες διαμονής (ταξίδια)</v>
      </c>
      <c r="P3" s="27"/>
      <c r="Q3" s="20"/>
    </row>
    <row r="4" spans="1:17" ht="28.95" customHeight="1" x14ac:dyDescent="0.3">
      <c r="A4" s="16"/>
      <c r="B4" s="16"/>
      <c r="C4" s="16"/>
      <c r="D4" s="16"/>
      <c r="E4" s="183" t="s">
        <v>3</v>
      </c>
      <c r="F4" s="115" t="s">
        <v>67</v>
      </c>
      <c r="G4" s="113">
        <f>SUMIF(Δράσεις!C:C,M1,Δράσεις!K:K)</f>
        <v>0</v>
      </c>
      <c r="H4" s="166">
        <f>SUM(G4:G5)</f>
        <v>0</v>
      </c>
      <c r="I4" s="139"/>
      <c r="J4" s="139"/>
      <c r="K4" s="140"/>
      <c r="L4" s="28"/>
      <c r="M4" s="14" t="s">
        <v>4</v>
      </c>
      <c r="N4" s="15" t="str">
        <f>'Τίτλοι Δράσεων'!B11</f>
        <v>Δ.4</v>
      </c>
      <c r="O4" s="16" t="str">
        <f>data!D5</f>
        <v>- Ημέρες διατροφής (ταξίδια)</v>
      </c>
      <c r="P4" s="32"/>
      <c r="Q4" s="16"/>
    </row>
    <row r="5" spans="1:17" ht="24" x14ac:dyDescent="0.3">
      <c r="A5" s="178"/>
      <c r="B5" s="35"/>
      <c r="C5" s="35"/>
      <c r="D5" s="35"/>
      <c r="E5" s="184"/>
      <c r="F5" s="115" t="s">
        <v>68</v>
      </c>
      <c r="G5" s="113">
        <f>SUMIF(Δράσεις!C:C,M2,Δράσεις!K:K)</f>
        <v>0</v>
      </c>
      <c r="H5" s="167"/>
      <c r="I5" s="139"/>
      <c r="J5" s="139"/>
      <c r="K5" s="140"/>
      <c r="L5" s="28"/>
      <c r="M5" s="118" t="s">
        <v>6</v>
      </c>
      <c r="N5" s="15" t="str">
        <f>'Τίτλοι Δράσεων'!B12</f>
        <v>Δ.5</v>
      </c>
      <c r="O5" s="16" t="str">
        <f>data!D6</f>
        <v>- Τεμάχια</v>
      </c>
      <c r="P5" s="37">
        <v>2</v>
      </c>
      <c r="Q5" s="16"/>
    </row>
    <row r="6" spans="1:17" ht="28.95" customHeight="1" x14ac:dyDescent="0.3">
      <c r="A6" s="178"/>
      <c r="B6" s="38"/>
      <c r="C6" s="38"/>
      <c r="D6" s="38"/>
      <c r="E6" s="179" t="s">
        <v>5</v>
      </c>
      <c r="F6" s="114" t="s">
        <v>72</v>
      </c>
      <c r="G6" s="29">
        <f>SUMIF(Δράσεις!C:C,M3,Δράσεις!K:K)</f>
        <v>0</v>
      </c>
      <c r="H6" s="166">
        <f>SUM(G6:G7)</f>
        <v>0</v>
      </c>
      <c r="I6" s="139"/>
      <c r="J6" s="139"/>
      <c r="K6" s="140"/>
      <c r="L6" s="28"/>
      <c r="M6" s="39"/>
      <c r="N6" s="15" t="str">
        <f>'Τίτλοι Δράσεων'!B13</f>
        <v>Δ.6</v>
      </c>
      <c r="O6" s="16" t="str">
        <f>data!D7</f>
        <v>- Υπηρεσία</v>
      </c>
      <c r="P6" s="32"/>
      <c r="Q6" s="16"/>
    </row>
    <row r="7" spans="1:17" ht="14.4" x14ac:dyDescent="0.3">
      <c r="A7" s="178"/>
      <c r="B7" s="38"/>
      <c r="C7" s="38"/>
      <c r="D7" s="38"/>
      <c r="E7" s="180"/>
      <c r="F7" s="107" t="s">
        <v>69</v>
      </c>
      <c r="G7" s="29">
        <f>SUMIF(Δράσεις!C:C,M4,Δράσεις!K:K)</f>
        <v>0</v>
      </c>
      <c r="H7" s="167"/>
      <c r="I7" s="139"/>
      <c r="J7" s="139"/>
      <c r="K7" s="140"/>
      <c r="L7" s="28"/>
      <c r="M7" s="39"/>
      <c r="N7" s="15" t="str">
        <f>'Τίτλοι Δράσεων'!B14</f>
        <v>Δ.7</v>
      </c>
      <c r="O7" s="16">
        <f>data!D8</f>
        <v>0</v>
      </c>
      <c r="P7" s="16"/>
      <c r="Q7" s="16"/>
    </row>
    <row r="8" spans="1:17" ht="24" x14ac:dyDescent="0.3">
      <c r="A8" s="178"/>
      <c r="B8" s="38"/>
      <c r="C8" s="38"/>
      <c r="D8" s="38"/>
      <c r="E8" s="123" t="s">
        <v>6</v>
      </c>
      <c r="F8" s="122" t="s">
        <v>73</v>
      </c>
      <c r="G8" s="174">
        <f>ROUND(SUMIF(Δράσεις!C:C,M5,Δράσεις!K:K),2)</f>
        <v>0</v>
      </c>
      <c r="H8" s="175"/>
      <c r="I8" s="181" t="str">
        <f>IF((G8+G8*7%)&gt;('Σύνολα προϋπολογισμών ανά Δράση'!J16*50%),"Υπέρβαση κόστους ανακατασκευής παρακαλούμε διορθώστε","")</f>
        <v/>
      </c>
      <c r="J8" s="182"/>
      <c r="K8" s="182"/>
      <c r="L8" s="28"/>
      <c r="M8" s="39"/>
      <c r="N8" s="15" t="str">
        <f>'Τίτλοι Δράσεων'!B15</f>
        <v>Δ.8</v>
      </c>
      <c r="O8" s="33"/>
      <c r="P8" s="16"/>
      <c r="Q8" s="16"/>
    </row>
    <row r="9" spans="1:17" ht="31.5" customHeight="1" x14ac:dyDescent="0.3">
      <c r="A9" s="178"/>
      <c r="B9" s="38"/>
      <c r="C9" s="38"/>
      <c r="D9" s="38"/>
      <c r="E9" s="170" t="s">
        <v>70</v>
      </c>
      <c r="F9" s="171"/>
      <c r="G9" s="174">
        <f>SUM(H4:H7)+G8</f>
        <v>0</v>
      </c>
      <c r="H9" s="175"/>
      <c r="I9" s="142"/>
      <c r="J9" s="142"/>
      <c r="K9" s="140"/>
      <c r="L9" s="28"/>
      <c r="M9" s="39"/>
      <c r="N9" s="15" t="str">
        <f>'Τίτλοι Δράσεων'!B16</f>
        <v>Δ.9</v>
      </c>
      <c r="P9" s="33"/>
      <c r="Q9" s="36"/>
    </row>
    <row r="10" spans="1:17" ht="14.4" x14ac:dyDescent="0.3">
      <c r="A10" s="178"/>
      <c r="B10" s="38"/>
      <c r="C10" s="38"/>
      <c r="D10" s="38"/>
      <c r="E10" s="120" t="s">
        <v>15</v>
      </c>
      <c r="F10" s="108" t="s">
        <v>71</v>
      </c>
      <c r="G10" s="174">
        <f>ROUND(G9*0.07,2)</f>
        <v>0</v>
      </c>
      <c r="H10" s="175"/>
      <c r="I10" s="141">
        <f>IF(G10=0, 0, ROUND(G10/G9,4))</f>
        <v>0</v>
      </c>
      <c r="J10" s="141"/>
      <c r="K10" s="143"/>
      <c r="L10" s="28"/>
      <c r="M10" s="16"/>
      <c r="N10" s="15" t="str">
        <f>'Τίτλοι Δράσεων'!B17</f>
        <v>Δ.10</v>
      </c>
      <c r="P10" s="33"/>
      <c r="Q10" s="117"/>
    </row>
    <row r="11" spans="1:17" ht="31.5" customHeight="1" x14ac:dyDescent="0.3">
      <c r="A11" s="178"/>
      <c r="B11" s="40"/>
      <c r="C11" s="40"/>
      <c r="D11" s="40"/>
      <c r="E11" s="172" t="s">
        <v>74</v>
      </c>
      <c r="F11" s="173"/>
      <c r="G11" s="174">
        <f>ROUND((G9+G10),2)</f>
        <v>0</v>
      </c>
      <c r="H11" s="176"/>
      <c r="I11" s="139"/>
      <c r="J11" s="139"/>
      <c r="K11" s="140"/>
      <c r="L11" s="28"/>
      <c r="M11" s="16"/>
      <c r="N11" s="15"/>
      <c r="Q11" s="117"/>
    </row>
    <row r="12" spans="1:17" ht="14.4" customHeight="1" x14ac:dyDescent="0.3">
      <c r="A12" s="41"/>
      <c r="B12" s="41"/>
      <c r="C12" s="41"/>
      <c r="D12" s="41"/>
      <c r="E12" s="42"/>
      <c r="F12" s="42"/>
      <c r="G12" s="43"/>
      <c r="H12" s="44"/>
      <c r="I12" s="30"/>
      <c r="J12" s="30"/>
      <c r="K12" s="31"/>
      <c r="L12" s="28"/>
      <c r="M12" s="39"/>
      <c r="N12" s="15"/>
      <c r="Q12" s="16"/>
    </row>
    <row r="13" spans="1:17" ht="14.25" customHeight="1" x14ac:dyDescent="0.3">
      <c r="A13" s="178"/>
      <c r="B13" s="35"/>
      <c r="C13" s="178"/>
      <c r="D13" s="178"/>
      <c r="E13" s="35"/>
      <c r="F13" s="178"/>
      <c r="G13" s="178"/>
      <c r="H13" s="35"/>
      <c r="I13" s="178"/>
      <c r="J13" s="178"/>
      <c r="K13" s="35"/>
      <c r="L13" s="16"/>
      <c r="M13" s="16"/>
      <c r="N13" s="15"/>
      <c r="P13" s="33"/>
      <c r="Q13" s="16"/>
    </row>
    <row r="14" spans="1:17" ht="45.75" customHeight="1" x14ac:dyDescent="0.3">
      <c r="A14" s="178"/>
      <c r="B14" s="38"/>
      <c r="C14" s="178"/>
      <c r="D14" s="178"/>
      <c r="E14" s="38"/>
      <c r="F14" s="178"/>
      <c r="G14" s="178"/>
      <c r="H14" s="38"/>
      <c r="I14" s="178"/>
      <c r="J14" s="178"/>
      <c r="K14" s="38"/>
      <c r="L14" s="45"/>
      <c r="M14" s="16"/>
      <c r="N14" s="15"/>
      <c r="P14" s="33"/>
      <c r="Q14" s="33"/>
    </row>
    <row r="15" spans="1:17" s="136" customFormat="1" ht="14.4" customHeight="1" x14ac:dyDescent="0.3">
      <c r="A15" s="177"/>
      <c r="B15" s="177"/>
      <c r="C15" s="177"/>
      <c r="D15" s="177"/>
      <c r="E15" s="177"/>
      <c r="F15" s="177"/>
      <c r="G15" s="177"/>
      <c r="H15" s="177"/>
      <c r="I15" s="177"/>
      <c r="J15" s="177"/>
      <c r="K15" s="177"/>
      <c r="L15" s="119"/>
      <c r="M15" s="119"/>
      <c r="N15" s="15"/>
      <c r="P15" s="133"/>
      <c r="Q15" s="133"/>
    </row>
    <row r="16" spans="1:17" s="136" customFormat="1" ht="14.4" customHeight="1" x14ac:dyDescent="0.3">
      <c r="A16" s="177"/>
      <c r="B16" s="177"/>
      <c r="C16" s="177"/>
      <c r="D16" s="177"/>
      <c r="E16" s="177"/>
      <c r="F16" s="177"/>
      <c r="G16" s="177"/>
      <c r="H16" s="177"/>
      <c r="I16" s="177"/>
      <c r="J16" s="177"/>
      <c r="K16" s="177"/>
      <c r="L16" s="119"/>
      <c r="M16" s="119"/>
      <c r="N16" s="135"/>
      <c r="P16" s="133"/>
      <c r="Q16" s="137"/>
    </row>
    <row r="18" spans="1:58" ht="124.8" customHeight="1" thickBot="1" x14ac:dyDescent="0.35">
      <c r="A18" s="104" t="s">
        <v>112</v>
      </c>
      <c r="B18" s="104" t="s">
        <v>130</v>
      </c>
      <c r="C18" s="104" t="s">
        <v>113</v>
      </c>
      <c r="D18" s="104" t="s">
        <v>114</v>
      </c>
      <c r="E18" s="103" t="s">
        <v>115</v>
      </c>
      <c r="F18" s="103" t="s">
        <v>116</v>
      </c>
      <c r="G18" s="104" t="s">
        <v>117</v>
      </c>
      <c r="H18" s="104" t="s">
        <v>118</v>
      </c>
      <c r="I18" s="104" t="s">
        <v>119</v>
      </c>
      <c r="J18" s="104" t="s">
        <v>120</v>
      </c>
      <c r="K18" s="104" t="s">
        <v>121</v>
      </c>
      <c r="L18" s="46"/>
      <c r="M18" s="46"/>
      <c r="N18" s="47"/>
    </row>
    <row r="19" spans="1:58" ht="55.2" customHeight="1" x14ac:dyDescent="0.3">
      <c r="A19" s="66"/>
      <c r="B19" s="144" t="s">
        <v>14</v>
      </c>
      <c r="C19" s="67"/>
      <c r="D19" s="65" t="str">
        <f t="shared" ref="D19:D50" si="0">IF(C19="","",VLOOKUP(C19,$R$62:$S$66,2))</f>
        <v/>
      </c>
      <c r="E19" s="100"/>
      <c r="F19" s="128"/>
      <c r="G19" s="129"/>
      <c r="H19" s="62"/>
      <c r="I19" s="63"/>
      <c r="J19" s="105"/>
      <c r="K19" s="64">
        <f t="shared" ref="K19:K50" si="1">IF(C19="",0,IF(OR(C19=$M$1,C19=$M$2),H19*I19*J19,H19*I19))</f>
        <v>0</v>
      </c>
      <c r="M19" s="16"/>
      <c r="N19" s="16">
        <f t="shared" ref="N19:N31" si="2">H19*J19</f>
        <v>0</v>
      </c>
    </row>
    <row r="20" spans="1:58" ht="55.2" customHeight="1" x14ac:dyDescent="0.3">
      <c r="A20" s="66"/>
      <c r="B20" s="144" t="s">
        <v>14</v>
      </c>
      <c r="C20" s="67"/>
      <c r="D20" s="65" t="str">
        <f t="shared" si="0"/>
        <v/>
      </c>
      <c r="E20" s="100"/>
      <c r="F20" s="128"/>
      <c r="G20" s="129"/>
      <c r="H20" s="62"/>
      <c r="I20" s="63"/>
      <c r="J20" s="105"/>
      <c r="K20" s="64">
        <f t="shared" si="1"/>
        <v>0</v>
      </c>
      <c r="M20" s="16"/>
      <c r="N20" s="16">
        <f t="shared" si="2"/>
        <v>0</v>
      </c>
      <c r="BE20" s="60"/>
    </row>
    <row r="21" spans="1:58" ht="55.2" customHeight="1" x14ac:dyDescent="0.3">
      <c r="A21" s="66"/>
      <c r="B21" s="144" t="s">
        <v>14</v>
      </c>
      <c r="C21" s="67"/>
      <c r="D21" s="65" t="str">
        <f t="shared" si="0"/>
        <v/>
      </c>
      <c r="E21" s="100"/>
      <c r="F21" s="128"/>
      <c r="G21" s="129"/>
      <c r="H21" s="62"/>
      <c r="I21" s="63"/>
      <c r="J21" s="105"/>
      <c r="K21" s="64">
        <f t="shared" si="1"/>
        <v>0</v>
      </c>
      <c r="M21" s="16"/>
      <c r="N21" s="16">
        <f t="shared" si="2"/>
        <v>0</v>
      </c>
      <c r="BE21" s="60"/>
    </row>
    <row r="22" spans="1:58" ht="55.2" customHeight="1" x14ac:dyDescent="0.3">
      <c r="A22" s="66"/>
      <c r="B22" s="144" t="s">
        <v>14</v>
      </c>
      <c r="C22" s="67"/>
      <c r="D22" s="65" t="str">
        <f t="shared" si="0"/>
        <v/>
      </c>
      <c r="E22" s="100"/>
      <c r="F22" s="128"/>
      <c r="G22" s="129"/>
      <c r="H22" s="62"/>
      <c r="I22" s="63"/>
      <c r="J22" s="105"/>
      <c r="K22" s="64">
        <f t="shared" si="1"/>
        <v>0</v>
      </c>
      <c r="M22" s="16"/>
      <c r="N22" s="16">
        <f t="shared" si="2"/>
        <v>0</v>
      </c>
      <c r="BF22" s="160"/>
    </row>
    <row r="23" spans="1:58" ht="55.2" customHeight="1" x14ac:dyDescent="0.3">
      <c r="A23" s="66"/>
      <c r="B23" s="144" t="s">
        <v>14</v>
      </c>
      <c r="C23" s="67"/>
      <c r="D23" s="65" t="str">
        <f t="shared" si="0"/>
        <v/>
      </c>
      <c r="E23" s="100"/>
      <c r="F23" s="128"/>
      <c r="G23" s="129"/>
      <c r="H23" s="62"/>
      <c r="I23" s="63"/>
      <c r="J23" s="105"/>
      <c r="K23" s="64">
        <f t="shared" si="1"/>
        <v>0</v>
      </c>
      <c r="M23" s="16"/>
      <c r="N23" s="16">
        <f t="shared" si="2"/>
        <v>0</v>
      </c>
    </row>
    <row r="24" spans="1:58" ht="55.2" customHeight="1" x14ac:dyDescent="0.3">
      <c r="A24" s="66"/>
      <c r="B24" s="144" t="s">
        <v>14</v>
      </c>
      <c r="C24" s="67"/>
      <c r="D24" s="65" t="str">
        <f t="shared" si="0"/>
        <v/>
      </c>
      <c r="E24" s="100"/>
      <c r="F24" s="128"/>
      <c r="G24" s="129"/>
      <c r="H24" s="62"/>
      <c r="I24" s="63"/>
      <c r="J24" s="105"/>
      <c r="K24" s="64">
        <f t="shared" si="1"/>
        <v>0</v>
      </c>
      <c r="M24" s="16"/>
      <c r="N24" s="16">
        <f t="shared" si="2"/>
        <v>0</v>
      </c>
    </row>
    <row r="25" spans="1:58" ht="55.2" customHeight="1" x14ac:dyDescent="0.3">
      <c r="A25" s="66"/>
      <c r="B25" s="144" t="s">
        <v>14</v>
      </c>
      <c r="C25" s="67"/>
      <c r="D25" s="65" t="str">
        <f t="shared" si="0"/>
        <v/>
      </c>
      <c r="E25" s="100"/>
      <c r="F25" s="128"/>
      <c r="G25" s="129"/>
      <c r="H25" s="62"/>
      <c r="I25" s="63"/>
      <c r="J25" s="105"/>
      <c r="K25" s="64">
        <f t="shared" si="1"/>
        <v>0</v>
      </c>
      <c r="M25" s="16"/>
      <c r="N25" s="16">
        <f t="shared" si="2"/>
        <v>0</v>
      </c>
    </row>
    <row r="26" spans="1:58" ht="55.2" customHeight="1" x14ac:dyDescent="0.3">
      <c r="A26" s="66"/>
      <c r="B26" s="144" t="s">
        <v>14</v>
      </c>
      <c r="C26" s="67"/>
      <c r="D26" s="65" t="str">
        <f t="shared" si="0"/>
        <v/>
      </c>
      <c r="E26" s="100"/>
      <c r="F26" s="128"/>
      <c r="G26" s="129"/>
      <c r="H26" s="62"/>
      <c r="I26" s="63"/>
      <c r="J26" s="105"/>
      <c r="K26" s="64">
        <f t="shared" si="1"/>
        <v>0</v>
      </c>
      <c r="M26" s="16"/>
      <c r="N26" s="16">
        <f t="shared" si="2"/>
        <v>0</v>
      </c>
    </row>
    <row r="27" spans="1:58" ht="55.2" customHeight="1" x14ac:dyDescent="0.3">
      <c r="A27" s="66"/>
      <c r="B27" s="144" t="s">
        <v>14</v>
      </c>
      <c r="C27" s="67"/>
      <c r="D27" s="65" t="str">
        <f t="shared" si="0"/>
        <v/>
      </c>
      <c r="E27" s="100"/>
      <c r="F27" s="128"/>
      <c r="G27" s="129"/>
      <c r="H27" s="62"/>
      <c r="I27" s="63"/>
      <c r="J27" s="105"/>
      <c r="K27" s="64">
        <f t="shared" si="1"/>
        <v>0</v>
      </c>
      <c r="M27" s="16"/>
      <c r="N27" s="16">
        <f t="shared" si="2"/>
        <v>0</v>
      </c>
    </row>
    <row r="28" spans="1:58" ht="55.2" customHeight="1" x14ac:dyDescent="0.3">
      <c r="A28" s="66"/>
      <c r="B28" s="144" t="s">
        <v>14</v>
      </c>
      <c r="C28" s="67"/>
      <c r="D28" s="65" t="str">
        <f t="shared" si="0"/>
        <v/>
      </c>
      <c r="E28" s="100"/>
      <c r="F28" s="128"/>
      <c r="G28" s="129"/>
      <c r="H28" s="62"/>
      <c r="I28" s="63"/>
      <c r="J28" s="105"/>
      <c r="K28" s="64">
        <f t="shared" si="1"/>
        <v>0</v>
      </c>
      <c r="M28" s="16"/>
      <c r="N28" s="16">
        <f t="shared" si="2"/>
        <v>0</v>
      </c>
    </row>
    <row r="29" spans="1:58" ht="55.2" customHeight="1" x14ac:dyDescent="0.3">
      <c r="A29" s="66"/>
      <c r="B29" s="144" t="s">
        <v>14</v>
      </c>
      <c r="C29" s="67"/>
      <c r="D29" s="65" t="str">
        <f t="shared" si="0"/>
        <v/>
      </c>
      <c r="E29" s="100"/>
      <c r="F29" s="128"/>
      <c r="G29" s="129"/>
      <c r="H29" s="62"/>
      <c r="I29" s="63"/>
      <c r="J29" s="105"/>
      <c r="K29" s="64">
        <f t="shared" si="1"/>
        <v>0</v>
      </c>
      <c r="M29" s="16"/>
      <c r="N29" s="16">
        <f t="shared" si="2"/>
        <v>0</v>
      </c>
    </row>
    <row r="30" spans="1:58" ht="55.2" customHeight="1" x14ac:dyDescent="0.3">
      <c r="A30" s="66"/>
      <c r="B30" s="144" t="s">
        <v>14</v>
      </c>
      <c r="C30" s="67"/>
      <c r="D30" s="65" t="str">
        <f t="shared" si="0"/>
        <v/>
      </c>
      <c r="E30" s="100"/>
      <c r="F30" s="128"/>
      <c r="G30" s="129"/>
      <c r="H30" s="62"/>
      <c r="I30" s="63"/>
      <c r="J30" s="105"/>
      <c r="K30" s="64">
        <f t="shared" si="1"/>
        <v>0</v>
      </c>
      <c r="M30" s="16"/>
      <c r="N30" s="16">
        <f t="shared" si="2"/>
        <v>0</v>
      </c>
    </row>
    <row r="31" spans="1:58" ht="55.2" customHeight="1" x14ac:dyDescent="0.3">
      <c r="A31" s="66"/>
      <c r="B31" s="144" t="s">
        <v>14</v>
      </c>
      <c r="C31" s="67"/>
      <c r="D31" s="65" t="str">
        <f t="shared" si="0"/>
        <v/>
      </c>
      <c r="E31" s="100"/>
      <c r="F31" s="128"/>
      <c r="G31" s="129"/>
      <c r="H31" s="62"/>
      <c r="I31" s="63"/>
      <c r="J31" s="105"/>
      <c r="K31" s="64">
        <f t="shared" si="1"/>
        <v>0</v>
      </c>
      <c r="M31" s="16"/>
      <c r="N31" s="16">
        <f t="shared" si="2"/>
        <v>0</v>
      </c>
    </row>
    <row r="32" spans="1:58" ht="55.2" customHeight="1" x14ac:dyDescent="0.3">
      <c r="A32" s="66"/>
      <c r="B32" s="144" t="s">
        <v>14</v>
      </c>
      <c r="C32" s="67"/>
      <c r="D32" s="65" t="str">
        <f t="shared" si="0"/>
        <v/>
      </c>
      <c r="E32" s="100"/>
      <c r="F32" s="128"/>
      <c r="G32" s="129"/>
      <c r="H32" s="62"/>
      <c r="I32" s="63"/>
      <c r="J32" s="105"/>
      <c r="K32" s="64">
        <f t="shared" si="1"/>
        <v>0</v>
      </c>
      <c r="M32" s="16"/>
      <c r="N32" s="16"/>
    </row>
    <row r="33" spans="1:14" ht="55.2" customHeight="1" x14ac:dyDescent="0.3">
      <c r="A33" s="66"/>
      <c r="B33" s="144" t="s">
        <v>14</v>
      </c>
      <c r="C33" s="67"/>
      <c r="D33" s="65" t="str">
        <f t="shared" si="0"/>
        <v/>
      </c>
      <c r="E33" s="100"/>
      <c r="F33" s="128"/>
      <c r="G33" s="129"/>
      <c r="H33" s="62"/>
      <c r="I33" s="63"/>
      <c r="J33" s="105"/>
      <c r="K33" s="64">
        <f t="shared" si="1"/>
        <v>0</v>
      </c>
      <c r="M33" s="16"/>
      <c r="N33" s="16"/>
    </row>
    <row r="34" spans="1:14" ht="55.2" customHeight="1" x14ac:dyDescent="0.3">
      <c r="A34" s="66"/>
      <c r="B34" s="144" t="s">
        <v>14</v>
      </c>
      <c r="C34" s="67"/>
      <c r="D34" s="65" t="str">
        <f t="shared" si="0"/>
        <v/>
      </c>
      <c r="E34" s="100"/>
      <c r="F34" s="128"/>
      <c r="G34" s="129"/>
      <c r="H34" s="62"/>
      <c r="I34" s="63"/>
      <c r="J34" s="105"/>
      <c r="K34" s="64">
        <f t="shared" si="1"/>
        <v>0</v>
      </c>
      <c r="M34" s="16"/>
      <c r="N34" s="16"/>
    </row>
    <row r="35" spans="1:14" ht="55.2" customHeight="1" x14ac:dyDescent="0.3">
      <c r="A35" s="66"/>
      <c r="B35" s="144" t="s">
        <v>14</v>
      </c>
      <c r="C35" s="67"/>
      <c r="D35" s="65" t="str">
        <f t="shared" si="0"/>
        <v/>
      </c>
      <c r="E35" s="100"/>
      <c r="F35" s="128"/>
      <c r="G35" s="129"/>
      <c r="H35" s="62"/>
      <c r="I35" s="63"/>
      <c r="J35" s="105"/>
      <c r="K35" s="64">
        <f t="shared" si="1"/>
        <v>0</v>
      </c>
      <c r="M35" s="16"/>
      <c r="N35" s="16"/>
    </row>
    <row r="36" spans="1:14" ht="55.2" customHeight="1" x14ac:dyDescent="0.3">
      <c r="A36" s="66"/>
      <c r="B36" s="144" t="s">
        <v>14</v>
      </c>
      <c r="C36" s="67"/>
      <c r="D36" s="65" t="str">
        <f t="shared" si="0"/>
        <v/>
      </c>
      <c r="E36" s="100"/>
      <c r="F36" s="128"/>
      <c r="G36" s="129"/>
      <c r="H36" s="62"/>
      <c r="I36" s="63"/>
      <c r="J36" s="105"/>
      <c r="K36" s="64">
        <f t="shared" si="1"/>
        <v>0</v>
      </c>
      <c r="M36" s="16"/>
      <c r="N36" s="16"/>
    </row>
    <row r="37" spans="1:14" ht="55.2" customHeight="1" x14ac:dyDescent="0.3">
      <c r="A37" s="66"/>
      <c r="B37" s="144" t="s">
        <v>14</v>
      </c>
      <c r="C37" s="67"/>
      <c r="D37" s="65" t="str">
        <f t="shared" si="0"/>
        <v/>
      </c>
      <c r="E37" s="100"/>
      <c r="F37" s="128"/>
      <c r="G37" s="129"/>
      <c r="H37" s="62"/>
      <c r="I37" s="63"/>
      <c r="J37" s="105"/>
      <c r="K37" s="64">
        <f t="shared" si="1"/>
        <v>0</v>
      </c>
      <c r="M37" s="16"/>
      <c r="N37" s="16"/>
    </row>
    <row r="38" spans="1:14" ht="55.2" customHeight="1" x14ac:dyDescent="0.3">
      <c r="A38" s="66"/>
      <c r="B38" s="144" t="s">
        <v>14</v>
      </c>
      <c r="C38" s="67"/>
      <c r="D38" s="65" t="str">
        <f t="shared" si="0"/>
        <v/>
      </c>
      <c r="E38" s="100"/>
      <c r="F38" s="128"/>
      <c r="G38" s="129"/>
      <c r="H38" s="62"/>
      <c r="I38" s="63"/>
      <c r="J38" s="105"/>
      <c r="K38" s="64">
        <f t="shared" si="1"/>
        <v>0</v>
      </c>
      <c r="M38" s="16"/>
      <c r="N38" s="16"/>
    </row>
    <row r="39" spans="1:14" ht="55.2" customHeight="1" x14ac:dyDescent="0.3">
      <c r="A39" s="66"/>
      <c r="B39" s="144" t="s">
        <v>14</v>
      </c>
      <c r="C39" s="67"/>
      <c r="D39" s="65" t="str">
        <f t="shared" si="0"/>
        <v/>
      </c>
      <c r="E39" s="100"/>
      <c r="F39" s="128"/>
      <c r="G39" s="129"/>
      <c r="H39" s="62"/>
      <c r="I39" s="63"/>
      <c r="J39" s="105"/>
      <c r="K39" s="64">
        <f t="shared" si="1"/>
        <v>0</v>
      </c>
      <c r="M39" s="16"/>
      <c r="N39" s="16"/>
    </row>
    <row r="40" spans="1:14" ht="55.2" customHeight="1" x14ac:dyDescent="0.3">
      <c r="A40" s="66"/>
      <c r="B40" s="144" t="s">
        <v>14</v>
      </c>
      <c r="C40" s="67"/>
      <c r="D40" s="65" t="str">
        <f t="shared" si="0"/>
        <v/>
      </c>
      <c r="E40" s="100"/>
      <c r="F40" s="128"/>
      <c r="G40" s="129"/>
      <c r="H40" s="62"/>
      <c r="I40" s="63"/>
      <c r="J40" s="105"/>
      <c r="K40" s="64">
        <f t="shared" si="1"/>
        <v>0</v>
      </c>
      <c r="M40" s="16"/>
      <c r="N40" s="16"/>
    </row>
    <row r="41" spans="1:14" ht="55.2" customHeight="1" x14ac:dyDescent="0.3">
      <c r="A41" s="66"/>
      <c r="B41" s="144" t="s">
        <v>14</v>
      </c>
      <c r="C41" s="67"/>
      <c r="D41" s="65" t="str">
        <f t="shared" si="0"/>
        <v/>
      </c>
      <c r="E41" s="100"/>
      <c r="F41" s="128"/>
      <c r="G41" s="129"/>
      <c r="H41" s="62"/>
      <c r="I41" s="63"/>
      <c r="J41" s="105"/>
      <c r="K41" s="64">
        <f t="shared" si="1"/>
        <v>0</v>
      </c>
      <c r="M41" s="16"/>
      <c r="N41" s="16"/>
    </row>
    <row r="42" spans="1:14" ht="55.2" customHeight="1" x14ac:dyDescent="0.3">
      <c r="A42" s="66"/>
      <c r="B42" s="144" t="s">
        <v>14</v>
      </c>
      <c r="C42" s="67"/>
      <c r="D42" s="65" t="str">
        <f t="shared" si="0"/>
        <v/>
      </c>
      <c r="E42" s="100"/>
      <c r="F42" s="128"/>
      <c r="G42" s="129"/>
      <c r="H42" s="62"/>
      <c r="I42" s="63"/>
      <c r="J42" s="105"/>
      <c r="K42" s="64">
        <f t="shared" si="1"/>
        <v>0</v>
      </c>
      <c r="M42" s="16"/>
      <c r="N42" s="16"/>
    </row>
    <row r="43" spans="1:14" ht="55.2" customHeight="1" x14ac:dyDescent="0.3">
      <c r="A43" s="66"/>
      <c r="B43" s="144" t="s">
        <v>14</v>
      </c>
      <c r="C43" s="67"/>
      <c r="D43" s="65" t="str">
        <f t="shared" si="0"/>
        <v/>
      </c>
      <c r="E43" s="100"/>
      <c r="F43" s="128"/>
      <c r="G43" s="129"/>
      <c r="H43" s="62"/>
      <c r="I43" s="63"/>
      <c r="J43" s="105"/>
      <c r="K43" s="64">
        <f t="shared" si="1"/>
        <v>0</v>
      </c>
      <c r="M43" s="16"/>
      <c r="N43" s="16"/>
    </row>
    <row r="44" spans="1:14" ht="55.2" customHeight="1" x14ac:dyDescent="0.3">
      <c r="A44" s="66"/>
      <c r="B44" s="144" t="s">
        <v>14</v>
      </c>
      <c r="C44" s="67"/>
      <c r="D44" s="65" t="str">
        <f t="shared" si="0"/>
        <v/>
      </c>
      <c r="E44" s="100"/>
      <c r="F44" s="128"/>
      <c r="G44" s="129"/>
      <c r="H44" s="62"/>
      <c r="I44" s="63"/>
      <c r="J44" s="105"/>
      <c r="K44" s="64">
        <f t="shared" si="1"/>
        <v>0</v>
      </c>
      <c r="M44" s="16"/>
      <c r="N44" s="16"/>
    </row>
    <row r="45" spans="1:14" ht="55.2" customHeight="1" x14ac:dyDescent="0.3">
      <c r="A45" s="66"/>
      <c r="B45" s="144" t="s">
        <v>14</v>
      </c>
      <c r="C45" s="67"/>
      <c r="D45" s="65" t="str">
        <f t="shared" si="0"/>
        <v/>
      </c>
      <c r="E45" s="100"/>
      <c r="F45" s="128"/>
      <c r="G45" s="129"/>
      <c r="H45" s="62"/>
      <c r="I45" s="63"/>
      <c r="J45" s="105"/>
      <c r="K45" s="64">
        <f t="shared" si="1"/>
        <v>0</v>
      </c>
      <c r="M45" s="16"/>
      <c r="N45" s="16"/>
    </row>
    <row r="46" spans="1:14" ht="55.2" customHeight="1" x14ac:dyDescent="0.3">
      <c r="A46" s="66"/>
      <c r="B46" s="144" t="s">
        <v>14</v>
      </c>
      <c r="C46" s="67"/>
      <c r="D46" s="65" t="str">
        <f t="shared" si="0"/>
        <v/>
      </c>
      <c r="E46" s="100"/>
      <c r="F46" s="128"/>
      <c r="G46" s="129"/>
      <c r="H46" s="62"/>
      <c r="I46" s="63"/>
      <c r="J46" s="105"/>
      <c r="K46" s="64">
        <f t="shared" si="1"/>
        <v>0</v>
      </c>
      <c r="M46" s="16"/>
      <c r="N46" s="16"/>
    </row>
    <row r="47" spans="1:14" ht="55.2" customHeight="1" x14ac:dyDescent="0.3">
      <c r="A47" s="66"/>
      <c r="B47" s="144" t="s">
        <v>14</v>
      </c>
      <c r="C47" s="67"/>
      <c r="D47" s="65" t="str">
        <f t="shared" si="0"/>
        <v/>
      </c>
      <c r="E47" s="100"/>
      <c r="F47" s="128"/>
      <c r="G47" s="129"/>
      <c r="H47" s="62"/>
      <c r="I47" s="63"/>
      <c r="J47" s="105"/>
      <c r="K47" s="64">
        <f t="shared" si="1"/>
        <v>0</v>
      </c>
      <c r="M47" s="16"/>
      <c r="N47" s="16"/>
    </row>
    <row r="48" spans="1:14" ht="55.2" customHeight="1" x14ac:dyDescent="0.3">
      <c r="A48" s="66"/>
      <c r="B48" s="144" t="s">
        <v>14</v>
      </c>
      <c r="C48" s="67"/>
      <c r="D48" s="65" t="str">
        <f t="shared" si="0"/>
        <v/>
      </c>
      <c r="E48" s="100"/>
      <c r="F48" s="128"/>
      <c r="G48" s="129"/>
      <c r="H48" s="62"/>
      <c r="I48" s="63"/>
      <c r="J48" s="105"/>
      <c r="K48" s="64">
        <f t="shared" si="1"/>
        <v>0</v>
      </c>
      <c r="M48" s="16"/>
      <c r="N48" s="16"/>
    </row>
    <row r="49" spans="1:29" ht="55.2" customHeight="1" x14ac:dyDescent="0.3">
      <c r="A49" s="66"/>
      <c r="B49" s="144" t="s">
        <v>14</v>
      </c>
      <c r="C49" s="67"/>
      <c r="D49" s="65" t="str">
        <f t="shared" si="0"/>
        <v/>
      </c>
      <c r="E49" s="100"/>
      <c r="F49" s="128"/>
      <c r="G49" s="129"/>
      <c r="H49" s="62"/>
      <c r="I49" s="63"/>
      <c r="J49" s="105"/>
      <c r="K49" s="64">
        <f t="shared" si="1"/>
        <v>0</v>
      </c>
      <c r="M49" s="16"/>
      <c r="N49" s="16"/>
    </row>
    <row r="50" spans="1:29" ht="55.2" customHeight="1" x14ac:dyDescent="0.3">
      <c r="A50" s="66"/>
      <c r="B50" s="144" t="s">
        <v>14</v>
      </c>
      <c r="C50" s="67"/>
      <c r="D50" s="65" t="str">
        <f t="shared" si="0"/>
        <v/>
      </c>
      <c r="E50" s="100"/>
      <c r="F50" s="128"/>
      <c r="G50" s="129"/>
      <c r="H50" s="62"/>
      <c r="I50" s="63"/>
      <c r="J50" s="105"/>
      <c r="K50" s="64">
        <f t="shared" si="1"/>
        <v>0</v>
      </c>
      <c r="M50" s="16"/>
      <c r="N50" s="16"/>
    </row>
    <row r="51" spans="1:29" ht="27" x14ac:dyDescent="0.3">
      <c r="Q51" s="48"/>
      <c r="R51" s="49"/>
      <c r="S51" s="49"/>
      <c r="T51" s="50"/>
      <c r="U51" s="168" t="s">
        <v>16</v>
      </c>
      <c r="V51" s="169"/>
      <c r="W51" s="125" t="s">
        <v>13</v>
      </c>
      <c r="X51" s="52" t="s">
        <v>17</v>
      </c>
      <c r="Y51" s="52"/>
      <c r="Z51" s="52" t="s">
        <v>18</v>
      </c>
      <c r="AA51" s="51"/>
      <c r="AB51" s="51"/>
    </row>
    <row r="52" spans="1:29" ht="39.75" customHeight="1" x14ac:dyDescent="0.3">
      <c r="Q52" s="16"/>
      <c r="R52" s="33"/>
      <c r="S52" s="33"/>
      <c r="T52" s="34"/>
      <c r="U52" s="53" t="str">
        <f>S62</f>
        <v>Κόστος προσωπικού</v>
      </c>
      <c r="V52" s="53" t="str">
        <f>S63</f>
        <v>Επαγγελματίες</v>
      </c>
      <c r="W52" s="53" t="s">
        <v>13</v>
      </c>
      <c r="X52" s="53" t="s">
        <v>12</v>
      </c>
      <c r="Y52" s="121" t="s">
        <v>53</v>
      </c>
      <c r="Z52" s="52" t="s">
        <v>18</v>
      </c>
      <c r="AA52" s="52" t="s">
        <v>34</v>
      </c>
      <c r="AB52" s="52" t="s">
        <v>35</v>
      </c>
      <c r="AC52" s="54"/>
    </row>
    <row r="53" spans="1:29" ht="14.25" customHeight="1" x14ac:dyDescent="0.3">
      <c r="Q53" s="33"/>
      <c r="R53" s="55"/>
      <c r="S53" s="16"/>
      <c r="T53" s="34"/>
      <c r="U53" s="53" t="str">
        <f>M1</f>
        <v>A1</v>
      </c>
      <c r="V53" s="53" t="str">
        <f>M2</f>
        <v>A2</v>
      </c>
      <c r="W53" s="53" t="str">
        <f>M3</f>
        <v>B1</v>
      </c>
      <c r="X53" s="53" t="str">
        <f>M4</f>
        <v>B2</v>
      </c>
      <c r="Y53" s="53" t="s">
        <v>6</v>
      </c>
      <c r="Z53" s="53" t="s">
        <v>15</v>
      </c>
      <c r="AA53" s="53"/>
      <c r="AB53" s="53"/>
      <c r="AC53" s="54"/>
    </row>
    <row r="54" spans="1:29" ht="14.25" customHeight="1" x14ac:dyDescent="0.3">
      <c r="Q54" s="33">
        <f>SUMIFS($K$19:$K$50, $C$19:$C$50, "A1")</f>
        <v>0</v>
      </c>
      <c r="R54" s="56" t="s">
        <v>0</v>
      </c>
      <c r="S54" s="57"/>
      <c r="T54" s="58" t="str">
        <f t="shared" ref="T54:T67" si="3">N1</f>
        <v>Δ.1</v>
      </c>
      <c r="U54" s="59">
        <f t="shared" ref="U54:Y67" si="4">ROUND(SUMIFS($K$19:$K$50, $C$19:$C$50,U$53,$A$19:$A$50,$T54),2)</f>
        <v>0</v>
      </c>
      <c r="V54" s="59">
        <f t="shared" si="4"/>
        <v>0</v>
      </c>
      <c r="W54" s="59">
        <f t="shared" si="4"/>
        <v>0</v>
      </c>
      <c r="X54" s="59">
        <f t="shared" si="4"/>
        <v>0</v>
      </c>
      <c r="Y54" s="59">
        <f t="shared" si="4"/>
        <v>0</v>
      </c>
      <c r="Z54" s="59">
        <f>ROUND(SUM(U54:Y54)*0.07,2)</f>
        <v>0</v>
      </c>
      <c r="AA54" s="59">
        <f t="shared" ref="AA54:AA67" si="5">SUMIFS($N$19:$N$50, $C$19:$C$50,$R$54,$A$19:$A$50,$T54)</f>
        <v>0</v>
      </c>
      <c r="AB54" s="59">
        <f t="shared" ref="AB54:AB67" si="6">SUMIFS($N$19:$N$50, $C$19:$C$50,$R$55,$A$19:$A$50,$T54)</f>
        <v>0</v>
      </c>
      <c r="AC54" s="58" t="str">
        <f t="shared" ref="AC54:AC63" si="7">T54</f>
        <v>Δ.1</v>
      </c>
    </row>
    <row r="55" spans="1:29" ht="14.25" customHeight="1" x14ac:dyDescent="0.3">
      <c r="Q55" s="33">
        <f>SUMIFS($K$19:$K$50, $C$19:$C$50, "A2")</f>
        <v>0</v>
      </c>
      <c r="R55" s="56" t="s">
        <v>1</v>
      </c>
      <c r="S55" s="57"/>
      <c r="T55" s="58" t="str">
        <f t="shared" si="3"/>
        <v>Δ.2</v>
      </c>
      <c r="U55" s="59">
        <f t="shared" si="4"/>
        <v>0</v>
      </c>
      <c r="V55" s="59">
        <f t="shared" si="4"/>
        <v>0</v>
      </c>
      <c r="W55" s="59">
        <f t="shared" si="4"/>
        <v>0</v>
      </c>
      <c r="X55" s="59">
        <f t="shared" si="4"/>
        <v>0</v>
      </c>
      <c r="Y55" s="59">
        <f t="shared" si="4"/>
        <v>0</v>
      </c>
      <c r="Z55" s="59">
        <f t="shared" ref="Z55:Z63" si="8">ROUND(SUM(U55:Y55)*0.07,2)</f>
        <v>0</v>
      </c>
      <c r="AA55" s="59">
        <f t="shared" si="5"/>
        <v>0</v>
      </c>
      <c r="AB55" s="59">
        <f t="shared" si="6"/>
        <v>0</v>
      </c>
      <c r="AC55" s="58" t="str">
        <f t="shared" si="7"/>
        <v>Δ.2</v>
      </c>
    </row>
    <row r="56" spans="1:29" ht="14.25" customHeight="1" x14ac:dyDescent="0.3">
      <c r="Q56" s="33">
        <f>SUMIFS($K$19:$K$50, $C$19:$C$50, "B1")</f>
        <v>0</v>
      </c>
      <c r="R56" s="56" t="s">
        <v>2</v>
      </c>
      <c r="S56" s="57"/>
      <c r="T56" s="58" t="str">
        <f t="shared" si="3"/>
        <v>Δ.3</v>
      </c>
      <c r="U56" s="59">
        <f t="shared" si="4"/>
        <v>0</v>
      </c>
      <c r="V56" s="59">
        <f t="shared" si="4"/>
        <v>0</v>
      </c>
      <c r="W56" s="59">
        <f t="shared" si="4"/>
        <v>0</v>
      </c>
      <c r="X56" s="59">
        <f t="shared" si="4"/>
        <v>0</v>
      </c>
      <c r="Y56" s="59">
        <f t="shared" si="4"/>
        <v>0</v>
      </c>
      <c r="Z56" s="59">
        <f t="shared" si="8"/>
        <v>0</v>
      </c>
      <c r="AA56" s="59">
        <f t="shared" si="5"/>
        <v>0</v>
      </c>
      <c r="AB56" s="59">
        <f t="shared" si="6"/>
        <v>0</v>
      </c>
      <c r="AC56" s="58" t="str">
        <f t="shared" si="7"/>
        <v>Δ.3</v>
      </c>
    </row>
    <row r="57" spans="1:29" ht="14.25" customHeight="1" x14ac:dyDescent="0.3">
      <c r="Q57" s="33">
        <f>SUMIFS($K$19:$K$50, $C$19:$C$50, "B2")</f>
        <v>0</v>
      </c>
      <c r="R57" s="56" t="s">
        <v>4</v>
      </c>
      <c r="S57" s="57"/>
      <c r="T57" s="58" t="str">
        <f t="shared" si="3"/>
        <v>Δ.4</v>
      </c>
      <c r="U57" s="59">
        <f t="shared" si="4"/>
        <v>0</v>
      </c>
      <c r="V57" s="59">
        <f t="shared" si="4"/>
        <v>0</v>
      </c>
      <c r="W57" s="59">
        <f t="shared" si="4"/>
        <v>0</v>
      </c>
      <c r="X57" s="59">
        <f t="shared" si="4"/>
        <v>0</v>
      </c>
      <c r="Y57" s="59">
        <f t="shared" si="4"/>
        <v>0</v>
      </c>
      <c r="Z57" s="59">
        <f t="shared" si="8"/>
        <v>0</v>
      </c>
      <c r="AA57" s="59">
        <f t="shared" si="5"/>
        <v>0</v>
      </c>
      <c r="AB57" s="59">
        <f t="shared" si="6"/>
        <v>0</v>
      </c>
      <c r="AC57" s="58" t="str">
        <f t="shared" si="7"/>
        <v>Δ.4</v>
      </c>
    </row>
    <row r="58" spans="1:29" ht="14.25" customHeight="1" x14ac:dyDescent="0.3">
      <c r="Q58" s="33">
        <f>SUMIFS($K$19:$K$50, $C$19:$C$50, "C")</f>
        <v>0</v>
      </c>
      <c r="R58" s="56" t="s">
        <v>6</v>
      </c>
      <c r="S58" s="57"/>
      <c r="T58" s="58" t="str">
        <f t="shared" si="3"/>
        <v>Δ.5</v>
      </c>
      <c r="U58" s="59">
        <f t="shared" si="4"/>
        <v>0</v>
      </c>
      <c r="V58" s="59">
        <f t="shared" si="4"/>
        <v>0</v>
      </c>
      <c r="W58" s="59">
        <f t="shared" si="4"/>
        <v>0</v>
      </c>
      <c r="X58" s="59">
        <f t="shared" si="4"/>
        <v>0</v>
      </c>
      <c r="Y58" s="59">
        <f t="shared" si="4"/>
        <v>0</v>
      </c>
      <c r="Z58" s="59">
        <f t="shared" si="8"/>
        <v>0</v>
      </c>
      <c r="AA58" s="59">
        <f t="shared" si="5"/>
        <v>0</v>
      </c>
      <c r="AB58" s="59">
        <f t="shared" si="6"/>
        <v>0</v>
      </c>
      <c r="AC58" s="58" t="str">
        <f t="shared" si="7"/>
        <v>Δ.5</v>
      </c>
    </row>
    <row r="59" spans="1:29" ht="14.25" customHeight="1" x14ac:dyDescent="0.3">
      <c r="Q59" s="33">
        <f>SUM(Q54:Q58)*0.07</f>
        <v>0</v>
      </c>
      <c r="R59" s="56" t="s">
        <v>15</v>
      </c>
      <c r="S59" s="57"/>
      <c r="T59" s="58" t="str">
        <f t="shared" si="3"/>
        <v>Δ.6</v>
      </c>
      <c r="U59" s="59">
        <f t="shared" si="4"/>
        <v>0</v>
      </c>
      <c r="V59" s="59">
        <f t="shared" si="4"/>
        <v>0</v>
      </c>
      <c r="W59" s="59">
        <f t="shared" si="4"/>
        <v>0</v>
      </c>
      <c r="X59" s="59">
        <f t="shared" si="4"/>
        <v>0</v>
      </c>
      <c r="Y59" s="59">
        <f t="shared" si="4"/>
        <v>0</v>
      </c>
      <c r="Z59" s="59">
        <f t="shared" si="8"/>
        <v>0</v>
      </c>
      <c r="AA59" s="59">
        <f t="shared" si="5"/>
        <v>0</v>
      </c>
      <c r="AB59" s="59">
        <f t="shared" si="6"/>
        <v>0</v>
      </c>
      <c r="AC59" s="58" t="str">
        <f t="shared" si="7"/>
        <v>Δ.6</v>
      </c>
    </row>
    <row r="60" spans="1:29" ht="14.25" customHeight="1" x14ac:dyDescent="0.3">
      <c r="Q60" s="33"/>
      <c r="R60" s="33"/>
      <c r="S60" s="57"/>
      <c r="T60" s="58" t="str">
        <f t="shared" si="3"/>
        <v>Δ.7</v>
      </c>
      <c r="U60" s="59">
        <f t="shared" si="4"/>
        <v>0</v>
      </c>
      <c r="V60" s="59">
        <f t="shared" si="4"/>
        <v>0</v>
      </c>
      <c r="W60" s="59">
        <f t="shared" si="4"/>
        <v>0</v>
      </c>
      <c r="X60" s="59">
        <f t="shared" si="4"/>
        <v>0</v>
      </c>
      <c r="Y60" s="59">
        <f t="shared" si="4"/>
        <v>0</v>
      </c>
      <c r="Z60" s="59">
        <f t="shared" si="8"/>
        <v>0</v>
      </c>
      <c r="AA60" s="59">
        <f t="shared" si="5"/>
        <v>0</v>
      </c>
      <c r="AB60" s="59">
        <f t="shared" si="6"/>
        <v>0</v>
      </c>
      <c r="AC60" s="58" t="str">
        <f t="shared" si="7"/>
        <v>Δ.7</v>
      </c>
    </row>
    <row r="61" spans="1:29" ht="14.25" customHeight="1" x14ac:dyDescent="0.3">
      <c r="Q61" s="16"/>
      <c r="R61" s="33"/>
      <c r="S61" s="33"/>
      <c r="T61" s="58" t="str">
        <f t="shared" si="3"/>
        <v>Δ.8</v>
      </c>
      <c r="U61" s="59">
        <f t="shared" si="4"/>
        <v>0</v>
      </c>
      <c r="V61" s="59">
        <f t="shared" si="4"/>
        <v>0</v>
      </c>
      <c r="W61" s="59">
        <f t="shared" si="4"/>
        <v>0</v>
      </c>
      <c r="X61" s="59">
        <f t="shared" si="4"/>
        <v>0</v>
      </c>
      <c r="Y61" s="59">
        <f t="shared" si="4"/>
        <v>0</v>
      </c>
      <c r="Z61" s="59">
        <f t="shared" si="8"/>
        <v>0</v>
      </c>
      <c r="AA61" s="59">
        <f t="shared" si="5"/>
        <v>0</v>
      </c>
      <c r="AB61" s="59">
        <f t="shared" si="6"/>
        <v>0</v>
      </c>
      <c r="AC61" s="58" t="str">
        <f t="shared" si="7"/>
        <v>Δ.8</v>
      </c>
    </row>
    <row r="62" spans="1:29" ht="14.25" customHeight="1" x14ac:dyDescent="0.3">
      <c r="Q62" s="16"/>
      <c r="R62" s="56" t="s">
        <v>0</v>
      </c>
      <c r="S62" s="33" t="s">
        <v>10</v>
      </c>
      <c r="T62" s="58" t="str">
        <f t="shared" si="3"/>
        <v>Δ.9</v>
      </c>
      <c r="U62" s="59">
        <f t="shared" si="4"/>
        <v>0</v>
      </c>
      <c r="V62" s="59">
        <f t="shared" si="4"/>
        <v>0</v>
      </c>
      <c r="W62" s="59">
        <f t="shared" si="4"/>
        <v>0</v>
      </c>
      <c r="X62" s="59">
        <f t="shared" si="4"/>
        <v>0</v>
      </c>
      <c r="Y62" s="59">
        <f t="shared" si="4"/>
        <v>0</v>
      </c>
      <c r="Z62" s="59">
        <f t="shared" si="8"/>
        <v>0</v>
      </c>
      <c r="AA62" s="59">
        <f t="shared" si="5"/>
        <v>0</v>
      </c>
      <c r="AB62" s="59">
        <f t="shared" si="6"/>
        <v>0</v>
      </c>
      <c r="AC62" s="58" t="str">
        <f t="shared" si="7"/>
        <v>Δ.9</v>
      </c>
    </row>
    <row r="63" spans="1:29" ht="14.25" customHeight="1" x14ac:dyDescent="0.3">
      <c r="Q63" s="33"/>
      <c r="R63" s="56" t="s">
        <v>1</v>
      </c>
      <c r="S63" s="61" t="s">
        <v>11</v>
      </c>
      <c r="T63" s="58" t="str">
        <f t="shared" si="3"/>
        <v>Δ.10</v>
      </c>
      <c r="U63" s="59">
        <f t="shared" si="4"/>
        <v>0</v>
      </c>
      <c r="V63" s="59">
        <f t="shared" si="4"/>
        <v>0</v>
      </c>
      <c r="W63" s="59">
        <f t="shared" si="4"/>
        <v>0</v>
      </c>
      <c r="X63" s="59">
        <f t="shared" si="4"/>
        <v>0</v>
      </c>
      <c r="Y63" s="59">
        <f t="shared" si="4"/>
        <v>0</v>
      </c>
      <c r="Z63" s="59">
        <f t="shared" si="8"/>
        <v>0</v>
      </c>
      <c r="AA63" s="59">
        <f t="shared" si="5"/>
        <v>0</v>
      </c>
      <c r="AB63" s="59">
        <f t="shared" si="6"/>
        <v>0</v>
      </c>
      <c r="AC63" s="58" t="str">
        <f t="shared" si="7"/>
        <v>Δ.10</v>
      </c>
    </row>
    <row r="64" spans="1:29" ht="14.25" customHeight="1" x14ac:dyDescent="0.3">
      <c r="Q64" s="33"/>
      <c r="R64" s="56" t="s">
        <v>2</v>
      </c>
      <c r="S64" s="61" t="s">
        <v>13</v>
      </c>
      <c r="T64" s="58">
        <f t="shared" si="3"/>
        <v>0</v>
      </c>
      <c r="U64" s="59">
        <f t="shared" si="4"/>
        <v>0</v>
      </c>
      <c r="V64" s="59">
        <f t="shared" si="4"/>
        <v>0</v>
      </c>
      <c r="W64" s="59">
        <f t="shared" si="4"/>
        <v>0</v>
      </c>
      <c r="X64" s="59">
        <f t="shared" si="4"/>
        <v>0</v>
      </c>
      <c r="Y64" s="59">
        <f t="shared" si="4"/>
        <v>0</v>
      </c>
      <c r="Z64" s="59">
        <f t="shared" ref="Z64:Z67" si="9">ROUND(SUM(U64:Y64)*0.07,2)</f>
        <v>0</v>
      </c>
      <c r="AA64" s="59">
        <f t="shared" si="5"/>
        <v>0</v>
      </c>
      <c r="AB64" s="59">
        <f t="shared" si="6"/>
        <v>0</v>
      </c>
      <c r="AC64" s="58">
        <f t="shared" ref="AC64:AC67" si="10">T64</f>
        <v>0</v>
      </c>
    </row>
    <row r="65" spans="17:29" ht="14.25" customHeight="1" x14ac:dyDescent="0.3">
      <c r="Q65" s="33"/>
      <c r="R65" s="56" t="s">
        <v>4</v>
      </c>
      <c r="S65" s="61" t="s">
        <v>12</v>
      </c>
      <c r="T65" s="58">
        <f t="shared" si="3"/>
        <v>0</v>
      </c>
      <c r="U65" s="59">
        <f t="shared" si="4"/>
        <v>0</v>
      </c>
      <c r="V65" s="59">
        <f t="shared" si="4"/>
        <v>0</v>
      </c>
      <c r="W65" s="59">
        <f t="shared" si="4"/>
        <v>0</v>
      </c>
      <c r="X65" s="59">
        <f t="shared" si="4"/>
        <v>0</v>
      </c>
      <c r="Y65" s="59">
        <f t="shared" si="4"/>
        <v>0</v>
      </c>
      <c r="Z65" s="59">
        <f t="shared" si="9"/>
        <v>0</v>
      </c>
      <c r="AA65" s="59">
        <f t="shared" si="5"/>
        <v>0</v>
      </c>
      <c r="AB65" s="59">
        <f t="shared" si="6"/>
        <v>0</v>
      </c>
      <c r="AC65" s="58">
        <f t="shared" si="10"/>
        <v>0</v>
      </c>
    </row>
    <row r="66" spans="17:29" ht="14.25" customHeight="1" x14ac:dyDescent="0.3">
      <c r="Q66" s="33"/>
      <c r="R66" s="33" t="s">
        <v>6</v>
      </c>
      <c r="S66" s="119" t="s">
        <v>52</v>
      </c>
      <c r="T66" s="58">
        <f t="shared" si="3"/>
        <v>0</v>
      </c>
      <c r="U66" s="59">
        <f t="shared" si="4"/>
        <v>0</v>
      </c>
      <c r="V66" s="59">
        <f t="shared" si="4"/>
        <v>0</v>
      </c>
      <c r="W66" s="59">
        <f t="shared" si="4"/>
        <v>0</v>
      </c>
      <c r="X66" s="59">
        <f t="shared" si="4"/>
        <v>0</v>
      </c>
      <c r="Y66" s="59">
        <f t="shared" si="4"/>
        <v>0</v>
      </c>
      <c r="Z66" s="59">
        <f t="shared" si="9"/>
        <v>0</v>
      </c>
      <c r="AA66" s="59">
        <f t="shared" si="5"/>
        <v>0</v>
      </c>
      <c r="AB66" s="59">
        <f t="shared" si="6"/>
        <v>0</v>
      </c>
      <c r="AC66" s="58">
        <f t="shared" si="10"/>
        <v>0</v>
      </c>
    </row>
    <row r="67" spans="17:29" ht="14.25" customHeight="1" x14ac:dyDescent="0.3">
      <c r="Q67" s="33"/>
      <c r="R67" s="56" t="s">
        <v>15</v>
      </c>
      <c r="S67" s="16" t="s">
        <v>18</v>
      </c>
      <c r="T67" s="58">
        <f t="shared" si="3"/>
        <v>0</v>
      </c>
      <c r="U67" s="59">
        <f t="shared" si="4"/>
        <v>0</v>
      </c>
      <c r="V67" s="59">
        <f t="shared" si="4"/>
        <v>0</v>
      </c>
      <c r="W67" s="59">
        <f t="shared" si="4"/>
        <v>0</v>
      </c>
      <c r="X67" s="59">
        <f t="shared" si="4"/>
        <v>0</v>
      </c>
      <c r="Y67" s="59">
        <f t="shared" si="4"/>
        <v>0</v>
      </c>
      <c r="Z67" s="59">
        <f t="shared" si="9"/>
        <v>0</v>
      </c>
      <c r="AA67" s="59">
        <f t="shared" si="5"/>
        <v>0</v>
      </c>
      <c r="AB67" s="59">
        <f t="shared" si="6"/>
        <v>0</v>
      </c>
      <c r="AC67" s="58">
        <f t="shared" si="10"/>
        <v>0</v>
      </c>
    </row>
    <row r="68" spans="17:29" ht="14.25" customHeight="1" x14ac:dyDescent="0.3">
      <c r="Q68" s="33"/>
      <c r="R68" s="33"/>
      <c r="S68" s="16"/>
      <c r="T68" s="58"/>
      <c r="U68" s="19"/>
      <c r="V68" s="19"/>
      <c r="W68" s="19"/>
      <c r="X68" s="19"/>
      <c r="Y68" s="19"/>
      <c r="Z68" s="19"/>
      <c r="AA68" s="19"/>
      <c r="AB68" s="19"/>
      <c r="AC68" s="58"/>
    </row>
    <row r="69" spans="17:29" ht="14.25" customHeight="1" x14ac:dyDescent="0.3">
      <c r="Q69" s="33"/>
      <c r="R69" s="33"/>
      <c r="S69" s="61" t="str">
        <f>O3</f>
        <v>- Ημέρες διαμονής (ταξίδια)</v>
      </c>
      <c r="T69" s="34"/>
      <c r="U69" s="19"/>
      <c r="V69" s="19"/>
      <c r="W69" s="19"/>
      <c r="X69" s="19"/>
      <c r="Y69" s="19"/>
      <c r="Z69" s="19"/>
      <c r="AA69" s="19"/>
      <c r="AB69" s="19"/>
      <c r="AC69" s="54"/>
    </row>
    <row r="70" spans="17:29" ht="14.25" customHeight="1" x14ac:dyDescent="0.3">
      <c r="Q70" s="33"/>
      <c r="R70" s="33"/>
      <c r="S70" s="61" t="str">
        <f t="shared" ref="S70:S72" si="11">O4</f>
        <v>- Ημέρες διατροφής (ταξίδια)</v>
      </c>
      <c r="T70" s="34"/>
      <c r="U70" s="19"/>
      <c r="V70" s="19"/>
      <c r="W70" s="19"/>
      <c r="X70" s="19"/>
      <c r="Y70" s="19"/>
      <c r="Z70" s="54"/>
    </row>
    <row r="71" spans="17:29" ht="15.75" customHeight="1" x14ac:dyDescent="0.3">
      <c r="Q71" s="16"/>
      <c r="R71" s="33"/>
      <c r="S71" s="61" t="str">
        <f t="shared" si="11"/>
        <v>- Τεμάχια</v>
      </c>
      <c r="T71" s="34"/>
      <c r="U71" s="19"/>
      <c r="V71" s="19"/>
      <c r="W71" s="19"/>
      <c r="X71" s="19"/>
      <c r="Y71" s="19"/>
      <c r="Z71" s="16"/>
    </row>
    <row r="72" spans="17:29" ht="15.75" customHeight="1" x14ac:dyDescent="0.3">
      <c r="Q72" s="16"/>
      <c r="R72" s="33"/>
      <c r="S72" s="61" t="str">
        <f t="shared" si="11"/>
        <v>- Υπηρεσία</v>
      </c>
      <c r="T72" s="34"/>
      <c r="U72" s="19"/>
      <c r="V72" s="19"/>
      <c r="W72" s="19"/>
      <c r="X72" s="19"/>
      <c r="Y72" s="19"/>
      <c r="Z72" s="19"/>
      <c r="AA72" s="16"/>
    </row>
    <row r="73" spans="17:29" ht="15.75" customHeight="1" x14ac:dyDescent="0.3">
      <c r="Q73" s="16"/>
      <c r="R73" s="33"/>
      <c r="S73" s="33"/>
      <c r="T73" s="34"/>
      <c r="U73" s="19"/>
      <c r="V73" s="19"/>
      <c r="W73" s="19"/>
      <c r="X73" s="19"/>
      <c r="Y73" s="19"/>
      <c r="Z73" s="19"/>
      <c r="AA73" s="16"/>
      <c r="AB73" s="60"/>
    </row>
    <row r="74" spans="17:29" ht="15.75" customHeight="1" x14ac:dyDescent="0.3">
      <c r="Q74" s="16"/>
      <c r="R74" s="33"/>
      <c r="S74" s="33"/>
      <c r="T74" s="34"/>
      <c r="U74" s="19"/>
      <c r="V74" s="19"/>
      <c r="W74" s="19"/>
      <c r="X74" s="19"/>
      <c r="Y74" s="19"/>
      <c r="Z74" s="19"/>
      <c r="AA74" s="16"/>
      <c r="AB74" s="60">
        <f>SUM(U54:Z67)</f>
        <v>0</v>
      </c>
    </row>
  </sheetData>
  <sheetProtection algorithmName="SHA-512" hashValue="g9aVMxY6vF+JFXm3nskpqNcULLjJhwYfuka9IvxGsvZSPBGmPv74dGIV9aZ7/co8wTr9oqK/O/0OlkEOShroDA==" saltValue="awsT3yDMRMqp6quK1M3YZw==" spinCount="100000" sheet="1" selectLockedCells="1"/>
  <mergeCells count="21">
    <mergeCell ref="E4:E5"/>
    <mergeCell ref="A13:A14"/>
    <mergeCell ref="C13:D14"/>
    <mergeCell ref="F13:G14"/>
    <mergeCell ref="I13:J14"/>
    <mergeCell ref="A1:K1"/>
    <mergeCell ref="A2:L2"/>
    <mergeCell ref="H4:H5"/>
    <mergeCell ref="H6:H7"/>
    <mergeCell ref="U51:V51"/>
    <mergeCell ref="E9:F9"/>
    <mergeCell ref="E11:F11"/>
    <mergeCell ref="G8:H8"/>
    <mergeCell ref="G11:H11"/>
    <mergeCell ref="A15:K15"/>
    <mergeCell ref="A16:K16"/>
    <mergeCell ref="A5:A11"/>
    <mergeCell ref="G9:H9"/>
    <mergeCell ref="G10:H10"/>
    <mergeCell ref="E6:E7"/>
    <mergeCell ref="I8:K8"/>
  </mergeCells>
  <phoneticPr fontId="64" type="noConversion"/>
  <conditionalFormatting sqref="A19:D50">
    <cfRule type="containsBlanks" dxfId="16" priority="3" stopIfTrue="1">
      <formula>LEN(TRIM(A19))=0</formula>
    </cfRule>
  </conditionalFormatting>
  <conditionalFormatting sqref="A51:D51 A60:D60 A62:D62">
    <cfRule type="expression" dxfId="15" priority="81" stopIfTrue="1">
      <formula>$U51</formula>
    </cfRule>
  </conditionalFormatting>
  <conditionalFormatting sqref="A51:D52">
    <cfRule type="expression" dxfId="14" priority="27" stopIfTrue="1">
      <formula>$R51=1</formula>
    </cfRule>
  </conditionalFormatting>
  <conditionalFormatting sqref="A52:D52 A54:D54">
    <cfRule type="expression" dxfId="13" priority="21" stopIfTrue="1">
      <formula>#REF!</formula>
    </cfRule>
  </conditionalFormatting>
  <conditionalFormatting sqref="A53:D53">
    <cfRule type="expression" dxfId="12" priority="87" stopIfTrue="1">
      <formula>$U52</formula>
    </cfRule>
  </conditionalFormatting>
  <conditionalFormatting sqref="A53:D54">
    <cfRule type="expression" dxfId="11" priority="88" stopIfTrue="1">
      <formula>$Q53=1</formula>
    </cfRule>
  </conditionalFormatting>
  <conditionalFormatting sqref="A60:D60 A62:D62">
    <cfRule type="expression" dxfId="10" priority="89" stopIfTrue="1">
      <formula>$Q58=1</formula>
    </cfRule>
  </conditionalFormatting>
  <conditionalFormatting sqref="A60:D60 A62:D70 A51:D54">
    <cfRule type="expression" dxfId="9" priority="91" stopIfTrue="1">
      <formula>(AND($K51&gt;0,#REF!=""))</formula>
    </cfRule>
  </conditionalFormatting>
  <conditionalFormatting sqref="A63:D70">
    <cfRule type="expression" dxfId="8" priority="94" stopIfTrue="1">
      <formula>$Q63=1</formula>
    </cfRule>
    <cfRule type="expression" dxfId="7" priority="95" stopIfTrue="1">
      <formula>$U63</formula>
    </cfRule>
  </conditionalFormatting>
  <conditionalFormatting sqref="F19:F50">
    <cfRule type="expression" dxfId="6" priority="2">
      <formula>LEN(F19)&gt;600</formula>
    </cfRule>
  </conditionalFormatting>
  <conditionalFormatting sqref="I10:J10">
    <cfRule type="cellIs" dxfId="5" priority="23" stopIfTrue="1" operator="greaterThan">
      <formula>7%</formula>
    </cfRule>
  </conditionalFormatting>
  <conditionalFormatting sqref="J19:J50">
    <cfRule type="cellIs" dxfId="4" priority="5" operator="lessThan">
      <formula>0</formula>
    </cfRule>
    <cfRule type="cellIs" dxfId="3" priority="6" operator="greaterThan">
      <formula>1</formula>
    </cfRule>
  </conditionalFormatting>
  <conditionalFormatting sqref="K19:K50">
    <cfRule type="cellIs" dxfId="2" priority="8" stopIfTrue="1" operator="lessThan">
      <formula>0</formula>
    </cfRule>
  </conditionalFormatting>
  <conditionalFormatting sqref="K52:K70">
    <cfRule type="cellIs" dxfId="1" priority="25" stopIfTrue="1" operator="lessThan">
      <formula>0</formula>
    </cfRule>
  </conditionalFormatting>
  <dataValidations xWindow="54" yWindow="702" count="4">
    <dataValidation allowBlank="1" showErrorMessage="1" sqref="B19:B50" xr:uid="{F0AFC386-3900-431B-A61A-C7C51F4A8CA8}"/>
    <dataValidation type="list" allowBlank="1" showErrorMessage="1" sqref="C19:C50" xr:uid="{2C0B803F-951D-4CF0-939F-AD0503A74EE3}">
      <formula1>$M$1:$M$5</formula1>
    </dataValidation>
    <dataValidation type="list" allowBlank="1" showErrorMessage="1" sqref="A51:D51" xr:uid="{4FCC3029-F3A9-4CC7-915C-2A7B38815C61}">
      <formula1>$M$1:$M$9</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Τίτλοι Δράσεων&quot;" sqref="A19:A50" xr:uid="{DAA37EE7-A3C6-45E1-8722-D6CB5EB11F70}">
      <formula1>$N$1:$N$10</formula1>
    </dataValidation>
  </dataValidations>
  <pageMargins left="0.42" right="0.44" top="0.34" bottom="0.35" header="0" footer="0"/>
  <pageSetup paperSize="9" scale="44" orientation="landscape" r:id="rId1"/>
  <headerFooter>
    <oddFooter>&amp;CΣελίδα &amp;P από &amp;N&amp;R&amp;A</oddFooter>
  </headerFooter>
  <extLst>
    <ext xmlns:x14="http://schemas.microsoft.com/office/spreadsheetml/2009/9/main" uri="{CCE6A557-97BC-4b89-ADB6-D9C93CAAB3DF}">
      <x14:dataValidations xmlns:xm="http://schemas.microsoft.com/office/excel/2006/main" xWindow="54" yWindow="702" count="1">
        <x14:dataValidation type="list" allowBlank="1" showInputMessage="1" showErrorMessage="1" xr:uid="{D40A6B3F-BC6A-4378-8C9B-8BC3C2D2EA67}">
          <x14:formula1>
            <xm:f>data!$D$2:$D$7</xm:f>
          </x14:formula1>
          <xm:sqref>G19:G50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79"/>
  <sheetViews>
    <sheetView showZeros="0" view="pageBreakPreview" zoomScale="90" zoomScaleNormal="100" zoomScaleSheetLayoutView="90" workbookViewId="0">
      <selection sqref="A1:J1"/>
    </sheetView>
  </sheetViews>
  <sheetFormatPr defaultColWidth="14.44140625" defaultRowHeight="15" customHeight="1" x14ac:dyDescent="0.3"/>
  <cols>
    <col min="1" max="1" width="8.5546875" style="6" customWidth="1"/>
    <col min="2" max="2" width="43.33203125" style="6" customWidth="1"/>
    <col min="3" max="3" width="8.88671875" style="6" customWidth="1"/>
    <col min="4" max="4" width="10.6640625" style="83" customWidth="1"/>
    <col min="5" max="5" width="10.88671875" style="6" customWidth="1"/>
    <col min="6" max="6" width="13.44140625" style="6" customWidth="1"/>
    <col min="7" max="7" width="14.88671875" style="6" customWidth="1"/>
    <col min="8" max="8" width="10.33203125" style="6" customWidth="1"/>
    <col min="9" max="9" width="13.33203125" style="6" customWidth="1"/>
    <col min="10" max="10" width="13.109375" style="6" customWidth="1"/>
    <col min="11" max="11" width="6.44140625" style="6" customWidth="1"/>
    <col min="12" max="12" width="10.6640625" style="6" customWidth="1"/>
    <col min="13" max="13" width="8.6640625" style="6" customWidth="1"/>
    <col min="14" max="16384" width="14.44140625" style="6"/>
  </cols>
  <sheetData>
    <row r="1" spans="1:11" ht="81" customHeight="1" thickBot="1" x14ac:dyDescent="0.35">
      <c r="A1" s="227" t="s">
        <v>150</v>
      </c>
      <c r="B1" s="227"/>
      <c r="C1" s="227"/>
      <c r="D1" s="227"/>
      <c r="E1" s="227"/>
      <c r="F1" s="227"/>
      <c r="G1" s="227"/>
      <c r="H1" s="227"/>
      <c r="I1" s="227"/>
      <c r="J1" s="228"/>
      <c r="K1" s="68"/>
    </row>
    <row r="2" spans="1:11" ht="18.600000000000001" thickBot="1" x14ac:dyDescent="0.4">
      <c r="A2" s="223" t="s">
        <v>58</v>
      </c>
      <c r="B2" s="223" t="s">
        <v>20</v>
      </c>
      <c r="C2" s="231" t="s">
        <v>57</v>
      </c>
      <c r="D2" s="232"/>
      <c r="E2" s="232"/>
      <c r="F2" s="232"/>
      <c r="G2" s="232"/>
      <c r="H2" s="232"/>
      <c r="I2" s="233"/>
      <c r="J2" s="84"/>
      <c r="K2" s="68"/>
    </row>
    <row r="3" spans="1:11" ht="38.25" customHeight="1" thickBot="1" x14ac:dyDescent="0.35">
      <c r="A3" s="223"/>
      <c r="B3" s="223"/>
      <c r="C3" s="239" t="s">
        <v>64</v>
      </c>
      <c r="D3" s="240"/>
      <c r="E3" s="225" t="s">
        <v>63</v>
      </c>
      <c r="F3" s="225" t="s">
        <v>60</v>
      </c>
      <c r="G3" s="225" t="s">
        <v>76</v>
      </c>
      <c r="H3" s="225" t="s">
        <v>75</v>
      </c>
      <c r="I3" s="237" t="s">
        <v>61</v>
      </c>
      <c r="J3" s="225" t="s">
        <v>62</v>
      </c>
      <c r="K3" s="68"/>
    </row>
    <row r="4" spans="1:11" ht="37.5" customHeight="1" thickBot="1" x14ac:dyDescent="0.35">
      <c r="A4" s="223"/>
      <c r="B4" s="223"/>
      <c r="C4" s="235" t="s">
        <v>65</v>
      </c>
      <c r="D4" s="236"/>
      <c r="E4" s="226" t="s">
        <v>13</v>
      </c>
      <c r="F4" s="226"/>
      <c r="G4" s="226"/>
      <c r="H4" s="226"/>
      <c r="I4" s="238"/>
      <c r="J4" s="226"/>
      <c r="K4" s="68"/>
    </row>
    <row r="5" spans="1:11" ht="67.95" customHeight="1" thickBot="1" x14ac:dyDescent="0.35">
      <c r="A5" s="224"/>
      <c r="B5" s="224"/>
      <c r="C5" s="85" t="s">
        <v>59</v>
      </c>
      <c r="D5" s="86" t="s">
        <v>7</v>
      </c>
      <c r="E5" s="87" t="s">
        <v>8</v>
      </c>
      <c r="F5" s="88" t="s">
        <v>7</v>
      </c>
      <c r="G5" s="88" t="s">
        <v>7</v>
      </c>
      <c r="H5" s="88" t="s">
        <v>7</v>
      </c>
      <c r="I5" s="89" t="s">
        <v>7</v>
      </c>
      <c r="J5" s="88" t="s">
        <v>7</v>
      </c>
      <c r="K5" s="68"/>
    </row>
    <row r="6" spans="1:11" ht="64.5" customHeight="1" thickTop="1" thickBot="1" x14ac:dyDescent="0.35">
      <c r="A6" s="90" t="str">
        <f>+'Τίτλοι Δράσεων'!B8</f>
        <v>Δ.1</v>
      </c>
      <c r="B6" s="97">
        <f>+'Τίτλοι Δράσεων'!C8</f>
        <v>0</v>
      </c>
      <c r="C6" s="69">
        <f>+Δράσεις!AA54+Δράσεις!AB54</f>
        <v>0</v>
      </c>
      <c r="D6" s="70">
        <f>+Δράσεις!U54+Δράσεις!V54</f>
        <v>0</v>
      </c>
      <c r="E6" s="71">
        <f>+Δράσεις!W54</f>
        <v>0</v>
      </c>
      <c r="F6" s="72">
        <f>+Δράσεις!X54</f>
        <v>0</v>
      </c>
      <c r="G6" s="72">
        <f>+Δράσεις!Y54</f>
        <v>0</v>
      </c>
      <c r="H6" s="77">
        <f>+Δράσεις!Z54</f>
        <v>0</v>
      </c>
      <c r="I6" s="73">
        <f t="shared" ref="I6:I8" si="0">ROUND(SUM(D6:H6),2)</f>
        <v>0</v>
      </c>
      <c r="J6" s="241">
        <f>ROUND(SUM(I6:I15),2)</f>
        <v>0</v>
      </c>
      <c r="K6" s="68"/>
    </row>
    <row r="7" spans="1:11" ht="64.5" customHeight="1" thickTop="1" thickBot="1" x14ac:dyDescent="0.35">
      <c r="A7" s="91" t="str">
        <f>+'Τίτλοι Δράσεων'!B9</f>
        <v>Δ.2</v>
      </c>
      <c r="B7" s="98">
        <f>+'Τίτλοι Δράσεων'!C9</f>
        <v>0</v>
      </c>
      <c r="C7" s="74">
        <f>+Δράσεις!AA55+Δράσεις!AB55</f>
        <v>0</v>
      </c>
      <c r="D7" s="75">
        <f>+Δράσεις!U55+Δράσεις!V55</f>
        <v>0</v>
      </c>
      <c r="E7" s="76">
        <f>+Δράσεις!W55</f>
        <v>0</v>
      </c>
      <c r="F7" s="77">
        <f>+Δράσεις!X55</f>
        <v>0</v>
      </c>
      <c r="G7" s="72">
        <f>+Δράσεις!Y55</f>
        <v>0</v>
      </c>
      <c r="H7" s="77">
        <f>+Δράσεις!Z55</f>
        <v>0</v>
      </c>
      <c r="I7" s="73">
        <f t="shared" si="0"/>
        <v>0</v>
      </c>
      <c r="J7" s="242"/>
      <c r="K7" s="68"/>
    </row>
    <row r="8" spans="1:11" ht="64.5" customHeight="1" thickTop="1" thickBot="1" x14ac:dyDescent="0.35">
      <c r="A8" s="90" t="str">
        <f>+'Τίτλοι Δράσεων'!B10</f>
        <v>Δ.3</v>
      </c>
      <c r="B8" s="98">
        <f>+'Τίτλοι Δράσεων'!C10</f>
        <v>0</v>
      </c>
      <c r="C8" s="74">
        <f>+Δράσεις!AA56+Δράσεις!AB56</f>
        <v>0</v>
      </c>
      <c r="D8" s="75">
        <f>+Δράσεις!U56+Δράσεις!V56</f>
        <v>0</v>
      </c>
      <c r="E8" s="76">
        <f>+Δράσεις!W56</f>
        <v>0</v>
      </c>
      <c r="F8" s="77">
        <f>+Δράσεις!X56</f>
        <v>0</v>
      </c>
      <c r="G8" s="72">
        <f>+Δράσεις!Y56</f>
        <v>0</v>
      </c>
      <c r="H8" s="77">
        <f>+Δράσεις!Z56</f>
        <v>0</v>
      </c>
      <c r="I8" s="73">
        <f t="shared" si="0"/>
        <v>0</v>
      </c>
      <c r="J8" s="242"/>
      <c r="K8" s="68"/>
    </row>
    <row r="9" spans="1:11" ht="64.5" customHeight="1" thickTop="1" thickBot="1" x14ac:dyDescent="0.35">
      <c r="A9" s="91" t="str">
        <f>+'Τίτλοι Δράσεων'!B11</f>
        <v>Δ.4</v>
      </c>
      <c r="B9" s="98">
        <f>+'Τίτλοι Δράσεων'!C11</f>
        <v>0</v>
      </c>
      <c r="C9" s="74">
        <f>+Δράσεις!AA57+Δράσεις!AB57</f>
        <v>0</v>
      </c>
      <c r="D9" s="70">
        <f>+Δράσεις!U57+Δράσεις!V57</f>
        <v>0</v>
      </c>
      <c r="E9" s="71">
        <f>+Δράσεις!W57</f>
        <v>0</v>
      </c>
      <c r="F9" s="72">
        <f>+Δράσεις!X57</f>
        <v>0</v>
      </c>
      <c r="G9" s="72">
        <f>+Δράσεις!Y57</f>
        <v>0</v>
      </c>
      <c r="H9" s="77">
        <f>+Δράσεις!Z57</f>
        <v>0</v>
      </c>
      <c r="I9" s="73">
        <f t="shared" ref="I9:I15" si="1">ROUND(SUM(D9:H9),2)</f>
        <v>0</v>
      </c>
      <c r="J9" s="242"/>
      <c r="K9" s="68"/>
    </row>
    <row r="10" spans="1:11" ht="64.5" customHeight="1" thickTop="1" thickBot="1" x14ac:dyDescent="0.35">
      <c r="A10" s="90" t="str">
        <f>+'Τίτλοι Δράσεων'!B12</f>
        <v>Δ.5</v>
      </c>
      <c r="B10" s="97">
        <f>+'Τίτλοι Δράσεων'!C12</f>
        <v>0</v>
      </c>
      <c r="C10" s="74">
        <f>+Δράσεις!AA58+Δράσεις!AB58</f>
        <v>0</v>
      </c>
      <c r="D10" s="75">
        <f>+Δράσεις!U58+Δράσεις!V58</f>
        <v>0</v>
      </c>
      <c r="E10" s="76">
        <f>+Δράσεις!W58</f>
        <v>0</v>
      </c>
      <c r="F10" s="77">
        <f>+Δράσεις!X58</f>
        <v>0</v>
      </c>
      <c r="G10" s="72">
        <f>+Δράσεις!Y58</f>
        <v>0</v>
      </c>
      <c r="H10" s="77">
        <f>+Δράσεις!Z58</f>
        <v>0</v>
      </c>
      <c r="I10" s="73">
        <f t="shared" si="1"/>
        <v>0</v>
      </c>
      <c r="J10" s="242"/>
      <c r="K10" s="68"/>
    </row>
    <row r="11" spans="1:11" ht="64.5" customHeight="1" thickTop="1" thickBot="1" x14ac:dyDescent="0.35">
      <c r="A11" s="90" t="str">
        <f>+'Τίτλοι Δράσεων'!B13</f>
        <v>Δ.6</v>
      </c>
      <c r="B11" s="98">
        <f>+'Τίτλοι Δράσεων'!C13</f>
        <v>0</v>
      </c>
      <c r="C11" s="69">
        <f>+Δράσεις!AA59+Δράσεις!AB59</f>
        <v>0</v>
      </c>
      <c r="D11" s="75">
        <f>+Δράσεις!U59+Δράσεις!V59</f>
        <v>0</v>
      </c>
      <c r="E11" s="76">
        <f>+Δράσεις!W59</f>
        <v>0</v>
      </c>
      <c r="F11" s="77">
        <f>+Δράσεις!X59</f>
        <v>0</v>
      </c>
      <c r="G11" s="72">
        <f>+Δράσεις!Y59</f>
        <v>0</v>
      </c>
      <c r="H11" s="77">
        <f>+Δράσεις!Z59</f>
        <v>0</v>
      </c>
      <c r="I11" s="73">
        <f t="shared" si="1"/>
        <v>0</v>
      </c>
      <c r="J11" s="242"/>
      <c r="K11" s="68"/>
    </row>
    <row r="12" spans="1:11" ht="64.5" customHeight="1" thickTop="1" thickBot="1" x14ac:dyDescent="0.35">
      <c r="A12" s="91" t="str">
        <f>+'Τίτλοι Δράσεων'!B14</f>
        <v>Δ.7</v>
      </c>
      <c r="B12" s="98">
        <f>+'Τίτλοι Δράσεων'!C14</f>
        <v>0</v>
      </c>
      <c r="C12" s="69">
        <f>+Δράσεις!AA60+Δράσεις!AB60</f>
        <v>0</v>
      </c>
      <c r="D12" s="70">
        <f>+Δράσεις!U60+Δράσεις!V60</f>
        <v>0</v>
      </c>
      <c r="E12" s="71">
        <f>+Δράσεις!W60</f>
        <v>0</v>
      </c>
      <c r="F12" s="72">
        <f>+Δράσεις!X60</f>
        <v>0</v>
      </c>
      <c r="G12" s="72">
        <f>+Δράσεις!Y60</f>
        <v>0</v>
      </c>
      <c r="H12" s="77">
        <f>+Δράσεις!Z60</f>
        <v>0</v>
      </c>
      <c r="I12" s="73">
        <f t="shared" si="1"/>
        <v>0</v>
      </c>
      <c r="J12" s="242"/>
      <c r="K12" s="68"/>
    </row>
    <row r="13" spans="1:11" ht="64.5" customHeight="1" thickTop="1" thickBot="1" x14ac:dyDescent="0.35">
      <c r="A13" s="90" t="str">
        <f>+'Τίτλοι Δράσεων'!B15</f>
        <v>Δ.8</v>
      </c>
      <c r="B13" s="98">
        <f>+'Τίτλοι Δράσεων'!C15</f>
        <v>0</v>
      </c>
      <c r="C13" s="74">
        <f>+Δράσεις!AA61+Δράσεις!AB61</f>
        <v>0</v>
      </c>
      <c r="D13" s="75">
        <f>+Δράσεις!U61+Δράσεις!V61</f>
        <v>0</v>
      </c>
      <c r="E13" s="76">
        <f>+Δράσεις!W61</f>
        <v>0</v>
      </c>
      <c r="F13" s="77">
        <f>+Δράσεις!X61</f>
        <v>0</v>
      </c>
      <c r="G13" s="72">
        <f>+Δράσεις!Y61</f>
        <v>0</v>
      </c>
      <c r="H13" s="77">
        <f>+Δράσεις!Z61</f>
        <v>0</v>
      </c>
      <c r="I13" s="73">
        <f t="shared" si="1"/>
        <v>0</v>
      </c>
      <c r="J13" s="242"/>
      <c r="K13" s="68"/>
    </row>
    <row r="14" spans="1:11" ht="64.5" customHeight="1" thickTop="1" thickBot="1" x14ac:dyDescent="0.35">
      <c r="A14" s="90" t="str">
        <f>+'Τίτλοι Δράσεων'!B16</f>
        <v>Δ.9</v>
      </c>
      <c r="B14" s="97">
        <f>+'Τίτλοι Δράσεων'!C16</f>
        <v>0</v>
      </c>
      <c r="C14" s="74">
        <f>+Δράσεις!AA62+Δράσεις!AB62</f>
        <v>0</v>
      </c>
      <c r="D14" s="75">
        <f>+Δράσεις!U62+Δράσεις!V62</f>
        <v>0</v>
      </c>
      <c r="E14" s="76">
        <f>+Δράσεις!W62</f>
        <v>0</v>
      </c>
      <c r="F14" s="77">
        <f>+Δράσεις!X62</f>
        <v>0</v>
      </c>
      <c r="G14" s="72">
        <f>+Δράσεις!Y62</f>
        <v>0</v>
      </c>
      <c r="H14" s="77">
        <f>+Δράσεις!Z62</f>
        <v>0</v>
      </c>
      <c r="I14" s="73">
        <f t="shared" si="1"/>
        <v>0</v>
      </c>
      <c r="J14" s="242"/>
      <c r="K14" s="68"/>
    </row>
    <row r="15" spans="1:11" ht="64.5" customHeight="1" thickTop="1" thickBot="1" x14ac:dyDescent="0.35">
      <c r="A15" s="90" t="str">
        <f>+'Τίτλοι Δράσεων'!B17</f>
        <v>Δ.10</v>
      </c>
      <c r="B15" s="98">
        <f>+'Τίτλοι Δράσεων'!C17</f>
        <v>0</v>
      </c>
      <c r="C15" s="74">
        <f>+Δράσεις!AA63+Δράσεις!AB63</f>
        <v>0</v>
      </c>
      <c r="D15" s="70">
        <f>+Δράσεις!U63+Δράσεις!V63</f>
        <v>0</v>
      </c>
      <c r="E15" s="71">
        <f>+Δράσεις!W63</f>
        <v>0</v>
      </c>
      <c r="F15" s="72">
        <f>+Δράσεις!X63</f>
        <v>0</v>
      </c>
      <c r="G15" s="72">
        <f>+Δράσεις!Y63</f>
        <v>0</v>
      </c>
      <c r="H15" s="77">
        <f>+Δράσεις!Z63</f>
        <v>0</v>
      </c>
      <c r="I15" s="73">
        <f t="shared" si="1"/>
        <v>0</v>
      </c>
      <c r="J15" s="242"/>
      <c r="K15" s="68"/>
    </row>
    <row r="16" spans="1:11" ht="64.5" customHeight="1" thickTop="1" thickBot="1" x14ac:dyDescent="0.35">
      <c r="A16" s="229" t="s">
        <v>36</v>
      </c>
      <c r="B16" s="230"/>
      <c r="C16" s="93">
        <f t="shared" ref="C16:H16" si="2">SUM(C6:C15)</f>
        <v>0</v>
      </c>
      <c r="D16" s="92">
        <f t="shared" si="2"/>
        <v>0</v>
      </c>
      <c r="E16" s="94">
        <f t="shared" si="2"/>
        <v>0</v>
      </c>
      <c r="F16" s="95">
        <f t="shared" si="2"/>
        <v>0</v>
      </c>
      <c r="G16" s="95">
        <f t="shared" si="2"/>
        <v>0</v>
      </c>
      <c r="H16" s="95">
        <f t="shared" si="2"/>
        <v>0</v>
      </c>
      <c r="I16" s="96">
        <f>SUM(I6:I15)</f>
        <v>0</v>
      </c>
      <c r="J16" s="124">
        <f>SUM(J6:J15)</f>
        <v>0</v>
      </c>
      <c r="K16" s="68"/>
    </row>
    <row r="17" spans="1:11" ht="36.75" customHeight="1" x14ac:dyDescent="0.3">
      <c r="A17" s="79"/>
      <c r="B17" s="79"/>
      <c r="C17" s="79"/>
      <c r="D17" s="80"/>
      <c r="E17" s="79"/>
      <c r="F17" s="234"/>
      <c r="G17" s="234"/>
      <c r="H17" s="234"/>
      <c r="I17" s="234"/>
      <c r="J17" s="234"/>
      <c r="K17" s="68" t="s">
        <v>9</v>
      </c>
    </row>
    <row r="18" spans="1:11" ht="14.25" customHeight="1" x14ac:dyDescent="0.3">
      <c r="D18" s="6"/>
      <c r="I18" s="81"/>
      <c r="J18" s="82"/>
      <c r="K18" s="68"/>
    </row>
    <row r="19" spans="1:11" ht="14.25" customHeight="1" x14ac:dyDescent="0.3">
      <c r="D19" s="6"/>
      <c r="I19" s="78"/>
      <c r="J19" s="82"/>
      <c r="K19" s="68"/>
    </row>
    <row r="20" spans="1:11" ht="14.4" x14ac:dyDescent="0.3">
      <c r="D20" s="6"/>
      <c r="I20" s="68"/>
      <c r="J20" s="82"/>
      <c r="K20" s="68"/>
    </row>
    <row r="21" spans="1:11" ht="15" customHeight="1" x14ac:dyDescent="0.3">
      <c r="D21" s="6"/>
    </row>
    <row r="79" spans="10:10" ht="28.5" customHeight="1" x14ac:dyDescent="0.3">
      <c r="J79" s="82" t="s">
        <v>9</v>
      </c>
    </row>
  </sheetData>
  <sheetProtection algorithmName="SHA-512" hashValue="2IcLkq+Z2JrXpI0Q7BRdRKYNbcrJbUGQEjmEcGXCxIsK7ZJMTb7AOEp4083nsuve/6/OJYmWsj+oqhQOIHo4uA==" saltValue="fMI7NCLkbcE3svpcCpUFjw==" spinCount="100000" sheet="1" selectLockedCells="1"/>
  <mergeCells count="15">
    <mergeCell ref="F17:J17"/>
    <mergeCell ref="C4:D4"/>
    <mergeCell ref="F3:F4"/>
    <mergeCell ref="H3:H4"/>
    <mergeCell ref="I3:I4"/>
    <mergeCell ref="J3:J4"/>
    <mergeCell ref="C3:D3"/>
    <mergeCell ref="J6:J15"/>
    <mergeCell ref="A2:A5"/>
    <mergeCell ref="G3:G4"/>
    <mergeCell ref="E3:E4"/>
    <mergeCell ref="A1:J1"/>
    <mergeCell ref="A16:B16"/>
    <mergeCell ref="B2:B5"/>
    <mergeCell ref="C2:I2"/>
  </mergeCells>
  <conditionalFormatting sqref="F17:J17">
    <cfRule type="expression" dxfId="0" priority="79">
      <formula>#REF!="ΠΡΟΣΟΧΗ!!! Το σύνολο των δαπανών που έχει δηλωθεί σε όλα τα Πακέτα Εργασίας ξεπερνούν τις €60.000"</formula>
    </cfRule>
  </conditionalFormatting>
  <pageMargins left="0.46" right="0.39" top="0.62992125984251968" bottom="0.35" header="0" footer="0"/>
  <pageSetup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Έγγραφο" ma:contentTypeID="0x010100052A2A8E1865F944AC0614D5BED6FEDA" ma:contentTypeVersion="11" ma:contentTypeDescription="Δημιουργία νέου εγγράφου" ma:contentTypeScope="" ma:versionID="94a4be67c0183b0dcde16e527a4a65d8">
  <xsd:schema xmlns:xsd="http://www.w3.org/2001/XMLSchema" xmlns:xs="http://www.w3.org/2001/XMLSchema" xmlns:p="http://schemas.microsoft.com/office/2006/metadata/properties" xmlns:ns2="5fd93c56-92f6-4664-ae60-56f00aeeef27" xmlns:ns3="44df9301-b2fd-4647-802d-180da8d9d6cb" targetNamespace="http://schemas.microsoft.com/office/2006/metadata/properties" ma:root="true" ma:fieldsID="05f0b9735aaeaf8ef769d0381ff20163" ns2:_="" ns3:_="">
    <xsd:import namespace="5fd93c56-92f6-4664-ae60-56f00aeeef27"/>
    <xsd:import namespace="44df9301-b2fd-4647-802d-180da8d9d6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d93c56-92f6-4664-ae60-56f00aeee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Ετικέτες εικόνας" ma:readOnly="false" ma:fieldId="{5cf76f15-5ced-4ddc-b409-7134ff3c332f}" ma:taxonomyMulti="true" ma:sspId="7356fdab-1bbc-418f-a03f-c248e59d48a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df9301-b2fd-4647-802d-180da8d9d6c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9bf074d-7432-40ff-a4b4-5403384aa9f4}" ma:internalName="TaxCatchAll" ma:showField="CatchAllData" ma:web="44df9301-b2fd-4647-802d-180da8d9d6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df9301-b2fd-4647-802d-180da8d9d6cb" xsi:nil="true"/>
    <lcf76f155ced4ddcb4097134ff3c332f xmlns="5fd93c56-92f6-4664-ae60-56f00aeeef2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C255BAE-D67D-4F92-ABD8-86F3F2A0EFDF}">
  <ds:schemaRefs>
    <ds:schemaRef ds:uri="http://schemas.microsoft.com/sharepoint/v3/contenttype/forms"/>
  </ds:schemaRefs>
</ds:datastoreItem>
</file>

<file path=customXml/itemProps2.xml><?xml version="1.0" encoding="utf-8"?>
<ds:datastoreItem xmlns:ds="http://schemas.openxmlformats.org/officeDocument/2006/customXml" ds:itemID="{AADC3473-5BE2-4B6C-8E3C-AC0CA3429BA8}"/>
</file>

<file path=customXml/itemProps3.xml><?xml version="1.0" encoding="utf-8"?>
<ds:datastoreItem xmlns:ds="http://schemas.openxmlformats.org/officeDocument/2006/customXml" ds:itemID="{1D3C013A-A4DA-4FFF-9283-AEB38AB733A5}">
  <ds:schemaRefs>
    <ds:schemaRef ds:uri="http://purl.org/dc/dcmitype/"/>
    <ds:schemaRef ds:uri="http://schemas.microsoft.com/office/2006/metadata/properties"/>
    <ds:schemaRef ds:uri="http://schemas.microsoft.com/office/2006/documentManagement/types"/>
    <ds:schemaRef ds:uri="http://www.w3.org/XML/1998/namespace"/>
    <ds:schemaRef ds:uri="http://purl.org/dc/terms/"/>
    <ds:schemaRef ds:uri="b2d74543-a2b4-4589-a54d-14eae0400cd3"/>
    <ds:schemaRef ds:uri="http://purl.org/dc/elements/1.1/"/>
    <ds:schemaRef ds:uri="44df9301-b2fd-4647-802d-180da8d9d6cb"/>
    <ds:schemaRef ds:uri="http://schemas.microsoft.com/office/infopath/2007/PartnerControls"/>
    <ds:schemaRef ds:uri="http://schemas.openxmlformats.org/package/2006/metadata/core-properties"/>
    <ds:schemaRef ds:uri="f5a64e65-5365-4216-94ab-0381cb512775"/>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Προϋπολογισμός_Δράσεις Συμμετοχής Πολιτών _CSFGreece</dc:title>
  <dc:subject>GR-CIVILSOCIETY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2026-07-17T12:42:13Z</cp:lastPrinted>
  <dcterms:created xsi:type="dcterms:W3CDTF">2023-01-06T12:35:14Z</dcterms:created>
  <dcterms:modified xsi:type="dcterms:W3CDTF">2026-09-10T14:47:01Z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0x010100052A2A8E1865F944AC0614D5BED6FEDA</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Προϋπολογισμός_Δράσεις Συμμετοχής Πολιτών _CSFGreece</vt:lpwstr>
  </property>
  <property fmtid="{D5CDD505-2E9C-101B-9397-08002B2CF9AE}" pid="7" name="GrACE context">
    <vt:lpwstr>GR-CIVILSOCIETY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06:32:47</vt:lpwstr>
  </property>
  <property fmtid="{D5CDD505-2E9C-101B-9397-08002B2CF9AE}" pid="10" name="GrACE date of creation">
    <vt:lpwstr>10-09-2026</vt:lpwstr>
  </property>
  <property fmtid="{D5CDD505-2E9C-101B-9397-08002B2CF9AE}" pid="11" name="GrACE version number and date">
    <vt:lpwstr>v1.0/10-09-2026</vt:lpwstr>
  </property>
  <property fmtid="{D5CDD505-2E9C-101B-9397-08002B2CF9AE}" pid="12" name="GrACE document classification">
    <vt:lpwstr>8.19.13 Call</vt:lpwstr>
  </property>
  <property fmtid="{D5CDD505-2E9C-101B-9397-08002B2CF9AE}" pid="13" name="GrACE reference ID">
    <vt:lpwstr>65594</vt:lpwstr>
  </property>
</Properties>
</file>